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9"/>
  <workbookPr codeName="ThisWorkbook"/>
  <mc:AlternateContent xmlns:mc="http://schemas.openxmlformats.org/markup-compatibility/2006">
    <mc:Choice Requires="x15">
      <x15ac:absPath xmlns:x15ac="http://schemas.microsoft.com/office/spreadsheetml/2010/11/ac" url="/Users/chiragparmar/Downloads/"/>
    </mc:Choice>
  </mc:AlternateContent>
  <xr:revisionPtr revIDLastSave="0" documentId="13_ncr:1_{1B0E960F-652B-A141-A0C4-B5BAFCD20E76}" xr6:coauthVersionLast="37" xr6:coauthVersionMax="37" xr10:uidLastSave="{00000000-0000-0000-0000-000000000000}"/>
  <bookViews>
    <workbookView xWindow="0" yWindow="760" windowWidth="29400" windowHeight="17060" activeTab="1" xr2:uid="{00000000-000D-0000-FFFF-FFFF00000000}"/>
  </bookViews>
  <sheets>
    <sheet name="Dashboard" sheetId="1" r:id="rId1"/>
    <sheet name="Project Tracker" sheetId="3" r:id="rId2"/>
  </sheets>
  <definedNames>
    <definedName name="_xlnm._FilterDatabase" localSheetId="1" hidden="1">'Project Tracker'!$A$1:$O$206</definedName>
  </definedNames>
  <calcPr calcId="179021"/>
</workbook>
</file>

<file path=xl/calcChain.xml><?xml version="1.0" encoding="utf-8"?>
<calcChain xmlns="http://schemas.openxmlformats.org/spreadsheetml/2006/main">
  <c r="G206" i="3" l="1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C8" i="1"/>
  <c r="C6" i="1"/>
  <c r="C5" i="1"/>
  <c r="C7" i="1" l="1"/>
  <c r="C9" i="1" s="1"/>
</calcChain>
</file>

<file path=xl/sharedStrings.xml><?xml version="1.0" encoding="utf-8"?>
<sst xmlns="http://schemas.openxmlformats.org/spreadsheetml/2006/main" count="2496" uniqueCount="1047">
  <si>
    <t>Campaign Dashboard</t>
  </si>
  <si>
    <t/>
  </si>
  <si>
    <t>Key Metrics</t>
  </si>
  <si>
    <t>Total Tasks</t>
  </si>
  <si>
    <t>Completed Tasks</t>
  </si>
  <si>
    <t>% Tasks Completed</t>
  </si>
  <si>
    <t>Overdue Tasks</t>
  </si>
  <si>
    <t>Campaign Health Score</t>
  </si>
  <si>
    <t>Phase Completion</t>
  </si>
  <si>
    <t>Define frontline sales challenges and business objectives for enablement tool procurement</t>
  </si>
  <si>
    <t>Map technical and IT integration requirements for CRM and existing systems</t>
  </si>
  <si>
    <t>Conduct vendor landscape research prioritizing AI playbooks and just-in-time content</t>
  </si>
  <si>
    <t>Shortlist top vendors and schedule customized platform demos</t>
  </si>
  <si>
    <t>Execute vendor demos with cross-functional core stakeholders</t>
  </si>
  <si>
    <t>Conduct sandboxed technical evaluation and usability testing</t>
  </si>
  <si>
    <t>Review information security compliance and data governance standards</t>
  </si>
  <si>
    <t>Negotiate commercial terms and define service level agreements</t>
  </si>
  <si>
    <t>Present final vendor recommendation for executive review and sign contract</t>
  </si>
  <si>
    <t>Task Name</t>
  </si>
  <si>
    <t>Start Date</t>
  </si>
  <si>
    <t>Duration (Days)</t>
  </si>
  <si>
    <t>Task ID</t>
  </si>
  <si>
    <t>Phase / Milestone</t>
  </si>
  <si>
    <t>Owner</t>
  </si>
  <si>
    <t>End Date</t>
  </si>
  <si>
    <t>Status</t>
  </si>
  <si>
    <t>Priority</t>
  </si>
  <si>
    <t>Effort</t>
  </si>
  <si>
    <t>KPI / Success Metric</t>
  </si>
  <si>
    <t>Assets Required</t>
  </si>
  <si>
    <t>Dependency</t>
  </si>
  <si>
    <t>Send for Review</t>
  </si>
  <si>
    <t>Reviewer Email</t>
  </si>
  <si>
    <t>1</t>
  </si>
  <si>
    <t>Not Started</t>
  </si>
  <si>
    <t>High</t>
  </si>
  <si>
    <t>M</t>
  </si>
  <si>
    <t>Approved business requirements document aligning with 2026 growth goals</t>
  </si>
  <si>
    <t>Current sales performance data, feedback from frontline managers</t>
  </si>
  <si>
    <t>Requires input from Regional Sales Directors and CRO</t>
  </si>
  <si>
    <t>1.1</t>
  </si>
  <si>
    <t>Frontline Field Discovery &amp; Sentiment Mapping</t>
  </si>
  <si>
    <t>Completed sentiment analysis from 50+ frontline agents across 3 target industries</t>
  </si>
  <si>
    <t>Interview scripts, survey forms, regional sales feedback summary</t>
  </si>
  <si>
    <t>Approval from regional sales heads to access distributed field teams</t>
  </si>
  <si>
    <t>1.1.1</t>
  </si>
  <si>
    <t>In-Person Shadowing and Field Ethnography Sessions</t>
  </si>
  <si>
    <t>L</t>
  </si>
  <si>
    <t>Documented count of real-world friction points in current sales execution workflows</t>
  </si>
  <si>
    <t>Field observation checklist, audio recording equipment, mobile-first ethnographic survey tool</t>
  </si>
  <si>
    <t>Selection of diverse geographic territories representing both high and low performance clusters</t>
  </si>
  <si>
    <t>1.1.2</t>
  </si>
  <si>
    <t>Frontline Tool Sentiment and Friction Survey Deployment</t>
  </si>
  <si>
    <t>Completion rate exceeding 40% across the distributed frontline agent workforce</t>
  </si>
  <si>
    <t>Mobile-optimized survey platform, communication templates for Regional Managers, incentive structure documentation</t>
  </si>
  <si>
    <t>Preliminary shadowing insights to ensure survey questions address actual field realities</t>
  </si>
  <si>
    <t>1.1.3</t>
  </si>
  <si>
    <t>Regional Sales Leader Depth Interviews</t>
  </si>
  <si>
    <t>Medium</t>
  </si>
  <si>
    <t>Synthesis of top 3 systemic barriers to sales playbook adoption across regions</t>
  </si>
  <si>
    <t>Structured interview guide focusing on execution consistency and capability gaps, scheduling automation tool</t>
  </si>
  <si>
    <t>Initial quantitative data from field surveys to validate specific sentiment trends</t>
  </si>
  <si>
    <t>1.1.4</t>
  </si>
  <si>
    <t>Sales Content Wastage and Usage Audit</t>
  </si>
  <si>
    <t>Percentage of corporate-approved marketing assets that remain unused by the field</t>
  </si>
  <si>
    <t>Content repository logs, CRM engagement analytics, 'Dark Social' sharing interview questionnaire</t>
  </si>
  <si>
    <t>Access to existing legacy content management systems and frontline file-sharing logs</t>
  </si>
  <si>
    <t>1.2</t>
  </si>
  <si>
    <t>Sales Content &amp; Tooling Friction Audit</t>
  </si>
  <si>
    <t>Report identifying top 3 content-related bottlenecks in the current sales cycle</t>
  </si>
  <si>
    <t>Current sales collateral inventory, tool usage logs, friction point heatmap</t>
  </si>
  <si>
    <t>Access to existing CRM data and content management system analytics</t>
  </si>
  <si>
    <t>1.2.1</t>
  </si>
  <si>
    <t>Frontline Agent Workflow Shadowing &amp; Friction Mapping</t>
  </si>
  <si>
    <t>Count of documented friction points in content retrieval</t>
  </si>
  <si>
    <t>Field Interview Guide, Workflow Observation Templates, Agent Persona Profiles</t>
  </si>
  <si>
    <t>Sales Leadership approval for field access</t>
  </si>
  <si>
    <t>1.2.2</t>
  </si>
  <si>
    <t>Legacy Content Utilization &amp; Effectiveness Audit</t>
  </si>
  <si>
    <t>S</t>
  </si>
  <si>
    <t>Percentage of unused vs high-impact sales assets</t>
  </si>
  <si>
    <t>CMS Analytics Access, Content Inventory Spreadsheet, Sales Feedback Survey</t>
  </si>
  <si>
    <t>Access to existing CRM and Content Management data</t>
  </si>
  <si>
    <t>1.2.3</t>
  </si>
  <si>
    <t>Buyer Journey Content Gap Analysis</t>
  </si>
  <si>
    <t>Content coverage ratio for critical sales stages</t>
  </si>
  <si>
    <t>Customer Journey Maps, Sales Stage Playbook, Objection Handling Battlecards</t>
  </si>
  <si>
    <t>Results from Agent Workflow Shadowing</t>
  </si>
  <si>
    <t>1.2.4</t>
  </si>
  <si>
    <t>Mobile Performance &amp; Tech Stack Integration Assessment</t>
  </si>
  <si>
    <t>Latency and load-time metrics for field assets</t>
  </si>
  <si>
    <t>IT Infrastructure Overview, Mobile Connectivity Field Test Report</t>
  </si>
  <si>
    <t>Interviews with IT and Security compliance teams</t>
  </si>
  <si>
    <t>1.2.5</t>
  </si>
  <si>
    <t>Enablement Tool Business Case &amp; ROI Framework</t>
  </si>
  <si>
    <t>Projected percentage increase in frontline productivity</t>
  </si>
  <si>
    <t>ROI Calculator, Strategic Procurement Deck, Vendor Comparison Matrix</t>
  </si>
  <si>
    <t>Completion of Gap Analysis and Friction Mapping</t>
  </si>
  <si>
    <t>1.3</t>
  </si>
  <si>
    <t>Strategic Objective &amp; KPI Alignment</t>
  </si>
  <si>
    <t>Signed-off document linking enablement features to 2026 revenue growth targets</t>
  </si>
  <si>
    <t>Business goal documentation, KPI framework (Lead conversion, Pitch consistency)</t>
  </si>
  <si>
    <t>Executive interview with Chief Revenue Officer or Business Head</t>
  </si>
  <si>
    <t>1.3.1</t>
  </si>
  <si>
    <t>Identify sector-specific sales bottlenecks for frontline teams in Banking and Automotive</t>
  </si>
  <si>
    <t>Documented list of top 5 friction points per industry segment</t>
  </si>
  <si>
    <t>Industry benchmark reports 2026, current frontline performance data, ICP interview transcripts</t>
  </si>
  <si>
    <t>None</t>
  </si>
  <si>
    <t>1.3.2</t>
  </si>
  <si>
    <t>Establish baseline performance metrics and target KPIs for sales enablement impact</t>
  </si>
  <si>
    <t>KPI Scorecard covering lead activation rates and pitch consistency scores</t>
  </si>
  <si>
    <t>Historical sales conversion data, time-to-productivity logs for new agents</t>
  </si>
  <si>
    <t>Identify sector-specific sales bottlenecks</t>
  </si>
  <si>
    <t>1.3.3</t>
  </si>
  <si>
    <t>Conduct executive alignment sessions with CRBOs and Sales Leaders to define procurement goals</t>
  </si>
  <si>
    <t>Signed Strategic Alignment Document detailing prioritized business outcomes</t>
  </si>
  <si>
    <t>Executive summary of identified bottlenecks, proposed KPI framework</t>
  </si>
  <si>
    <t>Establish baseline performance metrics</t>
  </si>
  <si>
    <t>1.3.4</t>
  </si>
  <si>
    <t>Construct a localized ROI model linking Sharpsell.ai features to frontline revenue growth</t>
  </si>
  <si>
    <t>Approved Business Case for procurement committee review</t>
  </si>
  <si>
    <t>Sharpsell.ai product capability map, ROI calculation template</t>
  </si>
  <si>
    <t>Conduct executive alignment sessions</t>
  </si>
  <si>
    <t>1.4</t>
  </si>
  <si>
    <t>Enablement Business Requirement Document (BRD) Development</t>
  </si>
  <si>
    <t>Finalized BRD highlighting 5 critical use cases for procurement evaluation</t>
  </si>
  <si>
    <t>Persona-based use case deck, technical requirement checklist</t>
  </si>
  <si>
    <t>Consolidated findings from Field Discovery and Friction Audit</t>
  </si>
  <si>
    <t>1.4.1</t>
  </si>
  <si>
    <t>Conduct Frontline Capability Gap Analysis &amp; Stakeholder Interviews</t>
  </si>
  <si>
    <t>List of 10-15 validated friction points in the current frontline sales cycle</t>
  </si>
  <si>
    <t>Stakeholder interview guide, current sales process map, field observation log</t>
  </si>
  <si>
    <t>Initial alignment with Sales Leadership on evaluation scope</t>
  </si>
  <si>
    <t>1.4.2</t>
  </si>
  <si>
    <t>Define Functional Requirements for AI-Led Execution and Personalization</t>
  </si>
  <si>
    <t>Prioritized functional requirement list signed off by Sales Operations</t>
  </si>
  <si>
    <t>Product feature matrix (PitchWiz, Copilot), content personalization checklist</t>
  </si>
  <si>
    <t>Completion of Gap Analysis to ensure requirements solve real field issues</t>
  </si>
  <si>
    <t>1.4.3</t>
  </si>
  <si>
    <t>Draft Technical Integration and Data Security Specifications</t>
  </si>
  <si>
    <t>Finalized technical spec sheet for Lead Management System and CRM sync</t>
  </si>
  <si>
    <t>CRM/LMS architecture diagrams, enterprise security compliance questionnaire</t>
  </si>
  <si>
    <t>Functional requirements to determine necessary data touchpoints</t>
  </si>
  <si>
    <t>1.4.4</t>
  </si>
  <si>
    <t>Build ROI Framework and Success Metric Definitions</t>
  </si>
  <si>
    <t>Documented set of 5 primary KPIs for evaluating tool performance post-implementation</t>
  </si>
  <si>
    <t>ROI calculator, baseline sales conversion data, capability scoring rubric</t>
  </si>
  <si>
    <t>Input from CRO and Business Officers on top-line growth targets</t>
  </si>
  <si>
    <t>1.4.5</t>
  </si>
  <si>
    <t>Consolidate and Socialize the Final Enablement BRD</t>
  </si>
  <si>
    <t>Formal approval of the BRD by the Chief Revenue Officer</t>
  </si>
  <si>
    <t>Final BRD document, executive summary deck for procurement</t>
  </si>
  <si>
    <t>Completion of functional, technical, and ROI sub-tasks</t>
  </si>
  <si>
    <t>2</t>
  </si>
  <si>
    <t>Finalized technical specification and data security checklist</t>
  </si>
  <si>
    <t>Current IT architecture mapping, compliance guidelines</t>
  </si>
  <si>
    <t>Dependent on completion of business requirements definition</t>
  </si>
  <si>
    <t>2.1</t>
  </si>
  <si>
    <t>Audit existing CRM and field-force automation tools for API compatibility</t>
  </si>
  <si>
    <t>Completion of a compatibility matrix mapping Sharpsell.ai features to existing CRM data fields</t>
  </si>
  <si>
    <t>Current tech stack inventory, API documentation from CRM vendors (e.g., Salesforce, Microsoft Dynamics, or custom legacy systems)</t>
  </si>
  <si>
    <t>Access to internal IT system architects and CRM administrators</t>
  </si>
  <si>
    <t>2.1.1</t>
  </si>
  <si>
    <t>Catalog CRM and SFA System Architecture and Access Credentials</t>
  </si>
  <si>
    <t>Comprehensive inventory of all sales-facing software with confirmed API status (Open, Restricted, or Proprietary).</t>
  </si>
  <si>
    <t>Current IT infrastructure map, vendor contracts, and API access keys for CRM (e.g., Salesforce, Oracle) and Field-Force Automation tools.</t>
  </si>
  <si>
    <t>Requires meeting with the Sales Operations and IT departments to identify all legacy systems currently in use by frontline teams.</t>
  </si>
  <si>
    <t>2.1.2</t>
  </si>
  <si>
    <t>Assess Technical API Documentation for Real-Time Lead and Content Sync</t>
  </si>
  <si>
    <t>Technical feasibility report highlighting potential bottlenecks for real-time lead activation and content delivery to frontline agents.</t>
  </si>
  <si>
    <t>Technical documentation for existing CRM/SFA endpoints, Sharpsell.ai integration specifications, and Postman or similar API testing environment.</t>
  </si>
  <si>
    <t>Depends on the successful cataloging of systems in the initial inventory phase.</t>
  </si>
  <si>
    <t>2.1.3</t>
  </si>
  <si>
    <t>Map Data Flow for Sharpsell.ai Lead Management and PitchWiz Modules</t>
  </si>
  <si>
    <t>Documented data flow diagram showing how leads and sales assets transition from the CRM to the Sharpsell.ai mobile interface.</t>
  </si>
  <si>
    <t>Field mapping spreadsheet, Sharpsell.ai PitchWiz configuration guide, and data privacy impact assessment (DPIA) templates.</t>
  </si>
  <si>
    <t>Must be completed after the technical API assessment to ensure data fields are compatible between systems.</t>
  </si>
  <si>
    <t>2.1.4</t>
  </si>
  <si>
    <t>Validate Security and Authentication Protocols for Single Sign-On (SSO)</t>
  </si>
  <si>
    <t>Confirmed SSO compatibility ensuring frontline agents can access Sharpsell.ai tools using existing enterprise credentials without friction.</t>
  </si>
  <si>
    <t>Security protocols (OAuth 2.0, SAML), enterprise security policy document, and Sharpsell.ai security whitepaper.</t>
  </si>
  <si>
    <t>Dependent on IT security clearance and validation of existing authentication methods used by the enterprise.</t>
  </si>
  <si>
    <t>2.2</t>
  </si>
  <si>
    <t>Design bidirectional data flow for real-time lead activation and sales reporting</t>
  </si>
  <si>
    <t>Approved technical architecture diagram showing sync frequency and data residency protocols</t>
  </si>
  <si>
    <t>Data mapping template, Sharpsell.ai integration technical specs, Lead Management System (LMS) workflows</t>
  </si>
  <si>
    <t>Finalization of lead distribution logic from the business operations team</t>
  </si>
  <si>
    <t>2.2.1</t>
  </si>
  <si>
    <t>Map Lead Activation Data Flows for CRM Integration</t>
  </si>
  <si>
    <t>Number of qualified leads requesting technical integration walkthroughs</t>
  </si>
  <si>
    <t>Data flow diagrams, API documentation summaries, CRM mapping templates</t>
  </si>
  <si>
    <t>Review of current CRM field structures in Banking and Insurance sectors</t>
  </si>
  <si>
    <t>2.2.2</t>
  </si>
  <si>
    <t>Develop ROI Case Study on Reduced Lead Response Time</t>
  </si>
  <si>
    <t>Percentage increase in lead-to-meeting conversion rates reported by prospects</t>
  </si>
  <si>
    <t>Customer testimonial video, data-backed PDF case study, LinkedIn carousel</t>
  </si>
  <si>
    <t>Access to 2025 performance data from an existing Automotive or NBFC client</t>
  </si>
  <si>
    <t>2.2.3</t>
  </si>
  <si>
    <t>Design Frontline Sales Activity Reporting Mockups</t>
  </si>
  <si>
    <t>Demo conversion rate from 'Sales Leader' personas</t>
  </si>
  <si>
    <t>Dashboard UI mockups for SVPs, field activity heatmaps, reporting feature list</t>
  </si>
  <si>
    <t>Interviews with Chief Business Officers to define critical field execution metrics</t>
  </si>
  <si>
    <t>2.2.4</t>
  </si>
  <si>
    <t>Create Enterprise Data Security and Privacy Whitepaper</t>
  </si>
  <si>
    <t>Reduction in average time spent in the legal/procurement stage of the sales cycle</t>
  </si>
  <si>
    <t>Security compliance one-pager, SOC2/ISO certification overview, data encryption guide</t>
  </si>
  <si>
    <t>Finalization of 2026 updated data handling and privacy protocols</t>
  </si>
  <si>
    <t>2.3</t>
  </si>
  <si>
    <t>Draft security and compliance specifications for mobile-first deployment</t>
  </si>
  <si>
    <t>Validated security checklist ensuring the platform meets industry-specific compliance (e.g., BFSI or Pharma standards)</t>
  </si>
  <si>
    <t>Enterprise security questionnaire, SOC2/ISO certification requirements, SSO/SAML configuration guides</t>
  </si>
  <si>
    <t>CISO office guidelines for mobile application security and offline data storage</t>
  </si>
  <si>
    <t>2.3.1</t>
  </si>
  <si>
    <t>Develop a Security Compliance and Data Sovereignty Fact Sheet</t>
  </si>
  <si>
    <t>Completion of a client-facing security packet for IT procurement officers.</t>
  </si>
  <si>
    <t>SOC2/ISO certification summaries, data encryption standards document, and PII protection overview.</t>
  </si>
  <si>
    <t>Technical review with the product engineering team to confirm current encryption protocols.</t>
  </si>
  <si>
    <t>2.3.2</t>
  </si>
  <si>
    <t>Create a Mobile Device Management (MDM) and MAM Compatibility Guide</t>
  </si>
  <si>
    <t>Direct inclusion of the guide in 100% of enterprise RFP responses.</t>
  </si>
  <si>
    <t>Integration technical specs for common MDM providers like Intune, AirWatch, and Jamf.</t>
  </si>
  <si>
    <t>Identification of the most common MDM solutions used by enterprise automotive and banking clients.</t>
  </si>
  <si>
    <t>2.3.3</t>
  </si>
  <si>
    <t>Draft an Offline-First Data Sync and Security Protocol Brief</t>
  </si>
  <si>
    <t>Reduction in security-related friction during the technical evaluation phase.</t>
  </si>
  <si>
    <t>Whitepaper explaining secure local storage and background sync for field agents in low-connectivity areas.</t>
  </si>
  <si>
    <t>Input from frontline sales leads regarding data access requirements in remote geographies.</t>
  </si>
  <si>
    <t>2.3.4</t>
  </si>
  <si>
    <t>Design an Interactive Security Comparison Matrix for Procurement Teams</t>
  </si>
  <si>
    <t>Lead capture through the 'Evaluation Kit' download on the website.</t>
  </si>
  <si>
    <t>Web-based comparison tool or PDF matrix showing Sharpsell.ai security features vs generic sales tools.</t>
  </si>
  <si>
    <t>Competitive analysis of security features offered by standard CRM-linked enablement tools.</t>
  </si>
  <si>
    <t>2.4</t>
  </si>
  <si>
    <t>Conduct technical feasibility workshop with IT and InfoSec stakeholders</t>
  </si>
  <si>
    <t>Signed-off technical feasibility report for the procurement committee</t>
  </si>
  <si>
    <t>Integration roadmap presentation, API sandboxing credentials, pilot testing parameters</t>
  </si>
  <si>
    <t>Completion of the data flow design and security specification draft</t>
  </si>
  <si>
    <t>2.4.1</t>
  </si>
  <si>
    <t>Compile Sharpsell.ai Security and Data Privacy Dossier</t>
  </si>
  <si>
    <t>Full documentation package accepted for review by the InfoSec team.</t>
  </si>
  <si>
    <t>SOC2 Type II certificates, ISO 27001 documentation, and Data Encryption Whitepapers for field data security.</t>
  </si>
  <si>
    <t>Product engineering verification of 2026 security compliance and encryption standards.</t>
  </si>
  <si>
    <t>2.4.2</t>
  </si>
  <si>
    <t>Map API Integration Architecture for Frontline CRM Systems</t>
  </si>
  <si>
    <t>IT leadership sign-off on data sync reliability and integration feasibility for distributed agents.</t>
  </si>
  <si>
    <t>API endpoint documentation and visual data-flow diagrams for Salesforce and Microsoft Dynamics 365.</t>
  </si>
  <si>
    <t>Completion of the technical audit of the enterprise's existing legacy CRM infrastructure.</t>
  </si>
  <si>
    <t>2.4.3</t>
  </si>
  <si>
    <t>Develop Technical Stakeholder Presentation for IT and InfoSec Leadership</t>
  </si>
  <si>
    <t>Formal alignment on technical feasibility reached during the workshop session.</t>
  </si>
  <si>
    <t>Presentation deck covering SSO implementation, on-device data encryption, and offline-sync protocols.</t>
  </si>
  <si>
    <t>Approval of the Security and Data Privacy Dossier by the procurement lead.</t>
  </si>
  <si>
    <t>2.4.4</t>
  </si>
  <si>
    <t>Create Technical FAQ and Mobile Security Battlecards</t>
  </si>
  <si>
    <t>Resolution of all technical objections raised by IT stakeholders within the workshop cycle.</t>
  </si>
  <si>
    <t>Document addressing system latency, Mobile Device Management (MDM) compatibility, and local storage encryption.</t>
  </si>
  <si>
    <t>Preliminary discovery session with IT infrastructure leads to identify specific security concerns.</t>
  </si>
  <si>
    <t>3</t>
  </si>
  <si>
    <t>Vendor comparison matrix with top contenders identified</t>
  </si>
  <si>
    <t>Industry benchmark data</t>
  </si>
  <si>
    <t>Dependent on technical and business requirements</t>
  </si>
  <si>
    <t>3.1</t>
  </si>
  <si>
    <t>Define Industry-Specific Feature Benchmarking Criteria</t>
  </si>
  <si>
    <t>Approval of benchmarking parameters by the Sales Operations Head</t>
  </si>
  <si>
    <t>Requirement Checklist, Feature Matrix Template</t>
  </si>
  <si>
    <t>Initial internal stakeholders interview to capture field-level pain points</t>
  </si>
  <si>
    <t>3.1.1</t>
  </si>
  <si>
    <t>Map Sector-Specific Frontline Sales Friction Points</t>
  </si>
  <si>
    <t>Documented list of 10 critical friction points per target industry</t>
  </si>
  <si>
    <t>Stakeholder interview guides, Industry-specific workflow diagrams for Insurance, Pharma, and Automotive</t>
  </si>
  <si>
    <t>Initial industry research and ICP interviews</t>
  </si>
  <si>
    <t>3.1.2</t>
  </si>
  <si>
    <t>Develop Weighted Feature Evaluation Matrix</t>
  </si>
  <si>
    <t>Standardized evaluation scorecard for procurement teams</t>
  </si>
  <si>
    <t>Benchmarking spreadsheet, Sharpsell.ai feature capability list including PitchWiz and Copilot</t>
  </si>
  <si>
    <t>3.1.3</t>
  </si>
  <si>
    <t>Define Technical Scalability and Integration Benchmarks</t>
  </si>
  <si>
    <t>Minimum technical threshold document for enterprise deployment</t>
  </si>
  <si>
    <t>Technical compliance checklist, API documentation, Offline-sync requirement spec</t>
  </si>
  <si>
    <t>3.1.4</t>
  </si>
  <si>
    <t>Build Industry-Specific ROI Modeling Templates</t>
  </si>
  <si>
    <t>Validated ROI model for C-suite approval cycles</t>
  </si>
  <si>
    <t>ROI calculator for BFSI and Consumer Durables, Business value projection deck</t>
  </si>
  <si>
    <t>3.2</t>
  </si>
  <si>
    <t>Evaluate AI Sales Playbook and Copilot Capabilities</t>
  </si>
  <si>
    <t>Comparison report of AI accuracy in objection handling and role-play modules</t>
  </si>
  <si>
    <t>Vendor Technical Documentation, AI Performance Scorecard</t>
  </si>
  <si>
    <t>Completion of benchmarking criteria</t>
  </si>
  <si>
    <t>3.2.1</t>
  </si>
  <si>
    <t>Audit and Map Sales Content for AI Playbook Readiness</t>
  </si>
  <si>
    <t>Percentage of legacy content structured for AI Playbook ingestion</t>
  </si>
  <si>
    <t>Current sales collateral, top-performing pitch recordings, and Sharpsell AI Playbook templates</t>
  </si>
  <si>
    <t>Mapping of high-impact sales behaviors across the frontline teams</t>
  </si>
  <si>
    <t>3.2.2</t>
  </si>
  <si>
    <t>Design Frontline Pilot Success Metrics and Feedback Loops</t>
  </si>
  <si>
    <t>Adoption rate of interactive product illustrators within the pilot group</t>
  </si>
  <si>
    <t>User feedback surveys, performance tracking dashboards, and Copilot usage logs</t>
  </si>
  <si>
    <t>Selection of a specific regional sales unit for the 2026 pilot program</t>
  </si>
  <si>
    <t>3.2.3</t>
  </si>
  <si>
    <t>Develop Business Case and ROI Model for CRO Approval</t>
  </si>
  <si>
    <t>Project sign-off from Chief Revenue or Business Officers</t>
  </si>
  <si>
    <t>ROI calculator, competitive gap analysis matrix, and cost-of-inaction report</t>
  </si>
  <si>
    <t>Data on current lead conversion bottlenecks in the sales cycle</t>
  </si>
  <si>
    <t>3.2.4</t>
  </si>
  <si>
    <t>Configure AI Role-Play Scenarios for Consumer Durable Use Cases</t>
  </si>
  <si>
    <t>Score improvement in automated AI role-play sessions by frontline agents</t>
  </si>
  <si>
    <t>Objection handling scripts, battlecards, and industry-specific product data</t>
  </si>
  <si>
    <t>Access to field logs highlighting common 2026 market objections</t>
  </si>
  <si>
    <t>3.3</t>
  </si>
  <si>
    <t>Assess Just-in-Time Content Delivery and Mobility UX</t>
  </si>
  <si>
    <t>Validation of offline access and content personalization speed on field devices</t>
  </si>
  <si>
    <t>User Experience Audit Log, Mobile Capability Report</t>
  </si>
  <si>
    <t>Shortlisting of top 5 vendors from the AI capabilities audit</t>
  </si>
  <si>
    <t>3.3.1</t>
  </si>
  <si>
    <t>Audit Content Accessibility and Search Latency for Field Teams</t>
  </si>
  <si>
    <t>Percentage reduction in time spent by frontline agents locating relevant sales assets.</t>
  </si>
  <si>
    <t>Current sales collateral map, agent search query logs, and time-to-retrieval data.</t>
  </si>
  <si>
    <t>Detailed inventory of existing product brochures and technical specification sheets.</t>
  </si>
  <si>
    <t>3.3.2</t>
  </si>
  <si>
    <t>Execute Frontline Mobility UX Field Testing</t>
  </si>
  <si>
    <t>Agent adoption rate and Mobile App Ease of Use score from field surveys.</t>
  </si>
  <si>
    <t>Pilot access to mobile interfaces, agent UX feedback forms, and field device specifications.</t>
  </si>
  <si>
    <t>Selection of a diverse sample of agents across different regional geographies.</t>
  </si>
  <si>
    <t>3.3.3</t>
  </si>
  <si>
    <t>Verify Dynamic Personalization of Just-in-Time Collaterals</t>
  </si>
  <si>
    <t>Average number of personalized brochures generated per agent per customer meeting.</t>
  </si>
  <si>
    <t>Standard brand templates, customer data fields for integration, and Interactive Product Illustrators.</t>
  </si>
  <si>
    <t>Marketing and compliance approval on editable content zones within sales assets.</t>
  </si>
  <si>
    <t>3.3.4</t>
  </si>
  <si>
    <t>Test Offline Synchronization Reliability in Low-Bandwidth Zones</t>
  </si>
  <si>
    <t>Zero-failure rate for accessing critical sales playbooks in offline mode.</t>
  </si>
  <si>
    <t>Regional network reliability data and vendor technical specifications for offline caching.</t>
  </si>
  <si>
    <t>Security clearance for local data encryption on field-agent mobile devices.</t>
  </si>
  <si>
    <t>3.4</t>
  </si>
  <si>
    <t>Conduct Integration and Enterprise Scalability Audit</t>
  </si>
  <si>
    <t>Finalized technical feasibility report for Lead Management System integration</t>
  </si>
  <si>
    <t>CRM Integration Map, Data Security Compliance Document</t>
  </si>
  <si>
    <t>Vendor technical disclosure agreements</t>
  </si>
  <si>
    <t>3.4.1</t>
  </si>
  <si>
    <t>Map Current CRM and Lead Management Ecosystem for Data Flow Integration</t>
  </si>
  <si>
    <t>Documented data flow map showing bi-directional sync between Sharpsell.ai and existing CRM</t>
  </si>
  <si>
    <t>Current Tech Stack Diagram, API Documentation, Data Field Mapping Template</t>
  </si>
  <si>
    <t>Requires input from Sales Operations and IT Infrastructure teams</t>
  </si>
  <si>
    <t>3.4.2</t>
  </si>
  <si>
    <t>Develop Enterprise-Grade Security and Compliance Checklist for Procurement</t>
  </si>
  <si>
    <t>Finalized vendor evaluation checklist approved by Compliance and Legal</t>
  </si>
  <si>
    <t>Security Questionnaire, SOC2/ISO Certification Requirements, Data Privacy Standards Document</t>
  </si>
  <si>
    <t>Internal InfoSec team review of vendor security protocols</t>
  </si>
  <si>
    <t>3.4.3</t>
  </si>
  <si>
    <t>Execute Mobile Performance Audit for High-Volume Distributed Field Teams</t>
  </si>
  <si>
    <t>Content accessibility and sync performance validation under low-connectivity scenarios</t>
  </si>
  <si>
    <t>Low-Bandwidth Testing Protocol, Mobile App Latency Report, Offline Sync Checklist</t>
  </si>
  <si>
    <t>Access to Tool Sandbox or Pilot Environment</t>
  </si>
  <si>
    <t>3.4.4</t>
  </si>
  <si>
    <t>Design Scalability Stress Test Scenarios for Multi-Geography Deployment</t>
  </si>
  <si>
    <t>Documented report confirming system stability for over 10,000 concurrent frontline users</t>
  </si>
  <si>
    <t>User Concurrency Plan, Geography-Specific Server Latency Report, Load Testing Script</t>
  </si>
  <si>
    <t>Historical frontline agent activity data from regional managers</t>
  </si>
  <si>
    <t>3.5</t>
  </si>
  <si>
    <t>Synthesize Competitive Landscape Recommendation Report</t>
  </si>
  <si>
    <t>Presentation of top 3 vendor recommendations to the Chief Revenue Officer</t>
  </si>
  <si>
    <t>Vendor Landscape Presentation, ROI Projection Model</t>
  </si>
  <si>
    <t>Completion of all previous evaluation sub-tasks</t>
  </si>
  <si>
    <t>3.5.1</t>
  </si>
  <si>
    <t>Industry-Specific Feature Gap Analysis for Frontline Teams</t>
  </si>
  <si>
    <t>Completed comparison matrix across 5 key industry verticals</t>
  </si>
  <si>
    <t>Competitor Feature Matrix, Industry Use Case Library (Automotive, Banking, Consumer Durables)</t>
  </si>
  <si>
    <t>3.5.2</t>
  </si>
  <si>
    <t>Mobile-First UX and Offline Capability Benchmarking</t>
  </si>
  <si>
    <t>Technical scorecard measuring usability for distributed field agents</t>
  </si>
  <si>
    <t>UX Evaluation Rubric, Field Connectivity Performance Benchmarks</t>
  </si>
  <si>
    <t>3.5.3</t>
  </si>
  <si>
    <t>Total Cost of Ownership (TCO) and ROI Modeling</t>
  </si>
  <si>
    <t>Price-to-value report highlighting scalability costs for enterprise teams</t>
  </si>
  <si>
    <t>TCO Calculator, Competitor Pricing Intelligence Data</t>
  </si>
  <si>
    <t>3.5.4</t>
  </si>
  <si>
    <t>Executive Recommendation Report and Evaluation Scorecard</t>
  </si>
  <si>
    <t>Finalized procurement-ready recommendation report for C-suite stakeholders</t>
  </si>
  <si>
    <t>Executive Summary Deck, Decision-Matrix Template, Procurement Checklist</t>
  </si>
  <si>
    <t>4</t>
  </si>
  <si>
    <t>Confirmed demonstration sessions with core evaluation team</t>
  </si>
  <si>
    <t>Use case scenarios, scoring rubrics for stakeholders</t>
  </si>
  <si>
    <t>Dependent on vendor landscape research</t>
  </si>
  <si>
    <t>4.1</t>
  </si>
  <si>
    <t>Develop Enterprise-Grade Sales Enablement Vendor Comparison Matrix</t>
  </si>
  <si>
    <t>Full comparison of 5 vendors against critical frontline needs like Lead Activation and PitchWiz</t>
  </si>
  <si>
    <t>Feature list of Sharpsell.ai offerings, G2/Gartner competitive reports, and internal sales tech stack audit</t>
  </si>
  <si>
    <t>Completion of internal requirements gathering and feature prioritization</t>
  </si>
  <si>
    <t>4.1.1</t>
  </si>
  <si>
    <t>Define Enterprise-Specific Evaluation Criteria</t>
  </si>
  <si>
    <t>List of 15+ weighted criteria for enterprise frontline teams</t>
  </si>
  <si>
    <t>ICP Pain Point Report, Industry Capability Lists</t>
  </si>
  <si>
    <t>Marketing Research Data</t>
  </si>
  <si>
    <t>4.1.2</t>
  </si>
  <si>
    <t>Audit Competitor Capabilities for Frontline Use Cases</t>
  </si>
  <si>
    <t>Comprehensive data points for top 5-7 competitors in BFSI and Pharma</t>
  </si>
  <si>
    <t>Competitor Portfolios, 2026 Sales Enablement Market Reports</t>
  </si>
  <si>
    <t>Evaluation Criteria</t>
  </si>
  <si>
    <t>4.1.3</t>
  </si>
  <si>
    <t>Build Weighted Scoring Model for Procurement</t>
  </si>
  <si>
    <t>Finalized logical framework for the comparison tool</t>
  </si>
  <si>
    <t>ROI Calculator, Procurement Checklist Template</t>
  </si>
  <si>
    <t>Competitor Audit</t>
  </si>
  <si>
    <t>4.1.4</t>
  </si>
  <si>
    <t>Develop Comparison Matrix Lead Magnet and Visual Asset</t>
  </si>
  <si>
    <t>Downloadable PDF and Interactive Matrix tool for Sales Leaders</t>
  </si>
  <si>
    <t>Design Software, Brand Guidelines, Copywriting Drafts</t>
  </si>
  <si>
    <t>Scoring Model</t>
  </si>
  <si>
    <t>4.2</t>
  </si>
  <si>
    <t>Design Industry-Specific Demo Scenarios and Sales Playbook Scripts</t>
  </si>
  <si>
    <t>Approval of 3 distinct use-case flows targeting Automotive, Banking, and Insurance segments</t>
  </si>
  <si>
    <t>Industry-specific objection handling logs, interactive product illustrator specs, and current field sales scripts</t>
  </si>
  <si>
    <t>Identification of top 3 vendor candidates from the comparison matrix</t>
  </si>
  <si>
    <t>4.2.1</t>
  </si>
  <si>
    <t>Map High-Friction Procurement Stages for Sales Leaders in Consumer Sectors</t>
  </si>
  <si>
    <t>Documented matrix of 5 critical procurement roadblocks per target industry</t>
  </si>
  <si>
    <t>ICP research reports and 2026 industry landscape data for Automotive and BFSI</t>
  </si>
  <si>
    <t>Completion of preliminary industry-specific market analysis</t>
  </si>
  <si>
    <t>4.2.2</t>
  </si>
  <si>
    <t>Design Demo Scenarios for PitchWiz to Show Executive Alignment on Sales KPIs</t>
  </si>
  <si>
    <t>3 high-impact demo flows optimized for C-suite and CRBO personas</t>
  </si>
  <si>
    <t>Interactive Product Illustrator templates and standard sales metric benchmarks</t>
  </si>
  <si>
    <t>Procurement friction mapping and stakeholder identification</t>
  </si>
  <si>
    <t>4.2.3</t>
  </si>
  <si>
    <t>Script Sales Playbooks Addressing Procurement Objections like Integration and Scalability</t>
  </si>
  <si>
    <t>Finalized playbook scripts for handling IT, security, and integration queries</t>
  </si>
  <si>
    <t>Sharpsell.ai technical capability documentation and legacy system API guides</t>
  </si>
  <si>
    <t>Demo scenario design and technical feasibility review</t>
  </si>
  <si>
    <t>4.2.4</t>
  </si>
  <si>
    <t>Develop Frontline-Specific Evaluation Checklists for Field-Tested Enablement</t>
  </si>
  <si>
    <t>Standardized evaluation checklist shared with 100% of the sales team</t>
  </si>
  <si>
    <t>Competitive feature matrices and frontline agent feedback logs</t>
  </si>
  <si>
    <t>Procurement roadblock identification and script drafting</t>
  </si>
  <si>
    <t>4.3</t>
  </si>
  <si>
    <t>Create Stakeholder Demo Scorecards for Business Impact Assessment</t>
  </si>
  <si>
    <t>Signed-off evaluation criteria by the CRO and SVPs of Sales</t>
  </si>
  <si>
    <t>ROI calculation models, frontline adoption metrics, and CRM integration requirements</t>
  </si>
  <si>
    <t>Finalization of demo scenarios to ensure evaluation criteria match real-world usage</t>
  </si>
  <si>
    <t>4.3.1</t>
  </si>
  <si>
    <t>Define Persona-Specific KPI Categories for Consumer Enterprise Segments</t>
  </si>
  <si>
    <t>Approval of the KPI framework by the Sales Operations and Strategy teams.</t>
  </si>
  <si>
    <t>Stakeholder persona map, industry benchmark reports for Banking and Insurance, KPI registry.</t>
  </si>
  <si>
    <t>Completion of ICP pain-point analysis for CRBOs and Sales Managers.</t>
  </si>
  <si>
    <t>4.3.2</t>
  </si>
  <si>
    <t>Design Weighted Scoring Matrix for Business Value vs. Technical Fit</t>
  </si>
  <si>
    <t>100% alignment between scorecard metrics and Sharpsell.ai core offerings like PitchWiz and AI Role-plays.</t>
  </si>
  <si>
    <t>Excel-based scorecard logic, feature-to-value mapping document, weighted logic guide.</t>
  </si>
  <si>
    <t>Finalization of KPI categories from the previous task.</t>
  </si>
  <si>
    <t>4.3.3</t>
  </si>
  <si>
    <t>Develop Stakeholder Instruction Guides for Real-Time Demo Evaluation</t>
  </si>
  <si>
    <t>Completion of user-friendly documentation for non-technical evaluators.</t>
  </si>
  <si>
    <t>PDF Evaluation Guide, 2-minute instructional video for evaluators, digital scorecard portal access.</t>
  </si>
  <si>
    <t>Finalized weighted scoring matrix and logic.</t>
  </si>
  <si>
    <t>4.3.4</t>
  </si>
  <si>
    <t>Build Automated ROI Projection Summary within the Scorecard Tool</t>
  </si>
  <si>
    <t>Generation of a summary report that correlates demo scores with potential revenue growth.</t>
  </si>
  <si>
    <t>ROI calculator script, 2026 industry case study data, financial impact modeling logic.</t>
  </si>
  <si>
    <t>Historical performance data from frontline sales deployments.</t>
  </si>
  <si>
    <t>4.4</t>
  </si>
  <si>
    <t>Execute Technical Compliance Pre-Checks and Demo Logistics</t>
  </si>
  <si>
    <t>100% of shortlisted vendors cleared for technical demo phase</t>
  </si>
  <si>
    <t>IT security questionnaire, data privacy standards for 2026, and stakeholder availability calendars</t>
  </si>
  <si>
    <t>Confirmation of vendor ability to support distributed frontline teams in 2026</t>
  </si>
  <si>
    <t>4.4.1</t>
  </si>
  <si>
    <t>Validate Data Security and Regional Compliance Standards</t>
  </si>
  <si>
    <t>Documented clearance from client security/IT audit teams</t>
  </si>
  <si>
    <t>SOC2/ISO Certification docs, Data Privacy Impact Assessment (DPIA) template, Security whitepaper</t>
  </si>
  <si>
    <t>Initial legal and compliance team stakeholder meeting</t>
  </si>
  <si>
    <t>4.4.2</t>
  </si>
  <si>
    <t>Map API Integrations for Frontline CRM and Lead Systems</t>
  </si>
  <si>
    <t>Successful data handshake verification between Sharpsell.ai and client CRM</t>
  </si>
  <si>
    <t>Integration documentation, API endpoint list, Webhook configuration guide</t>
  </si>
  <si>
    <t>Technical architecture review with the client's IT lead</t>
  </si>
  <si>
    <t>4.4.3</t>
  </si>
  <si>
    <t>Develop Industry-Specific Demo Scenarios and Field-Tested Scripts</t>
  </si>
  <si>
    <t>Stakeholder sign-off on demo flow and persona relevance</t>
  </si>
  <si>
    <t>Interactive Product Illustrator assets, Custom AI Role-play scenarios, Vertical-specific battlecards</t>
  </si>
  <si>
    <t>Finalization of industry-specific ICP pain points (e.g., Insurance or Automotive)</t>
  </si>
  <si>
    <t>4.4.4</t>
  </si>
  <si>
    <t>Configure Sandbox Environment for Pilot User Testing</t>
  </si>
  <si>
    <t>Successful login and feature access for all designated pilot users</t>
  </si>
  <si>
    <t>Anonymized dummy data sets, Admin login credentials, Sandbox environment URL</t>
  </si>
  <si>
    <t>Completion of technical integration mapping</t>
  </si>
  <si>
    <t>5</t>
  </si>
  <si>
    <t>Completed evaluation scorecards for all participating vendors</t>
  </si>
  <si>
    <t>Demo scorecards, frontline agent feedback forms</t>
  </si>
  <si>
    <t>Dependent on demo scheduling</t>
  </si>
  <si>
    <t>5.1</t>
  </si>
  <si>
    <t>Develop Industry-Specific Demo Scenarios and Frontline Success Metrics</t>
  </si>
  <si>
    <t>100% alignment between demo scenarios and the specific operational challenges of the frontline sales team.</t>
  </si>
  <si>
    <t>Industry pain point maps for Banking and Automotive, ROI projection templates, lead activation workflow diagrams</t>
  </si>
  <si>
    <t>Must follow the identification of core frontline challenges such as lead leakage or pitch inconsistency.</t>
  </si>
  <si>
    <t>5.1.1</t>
  </si>
  <si>
    <t>Map Vertical-Specific Use Case Scenarios for Frontline Teams</t>
  </si>
  <si>
    <t>Finalization of 4 industry-specific sales playbooks covering lead activation to closing</t>
  </si>
  <si>
    <t>Customer journey maps for Automotive, BFSI, and Pharma; current field sales pain-point logs; competitive analysis</t>
  </si>
  <si>
    <t>Completion of initial industry persona research</t>
  </si>
  <si>
    <t>5.1.2</t>
  </si>
  <si>
    <t>Define Frontline Execution Metrics and ROI Benchmarks</t>
  </si>
  <si>
    <t>Documented framework of 5 leading and 5 lagging indicators for procurement evaluation</t>
  </si>
  <si>
    <t>Platform analytics templates, industry standard conversion rates, adoption tracking methodology</t>
  </si>
  <si>
    <t>5.1.3</t>
  </si>
  <si>
    <t>Configure Interactive Demo Assets for PitchWiz and Product Illustrator</t>
  </si>
  <si>
    <t>Ready-to-present demo environment featuring personalized frontline sales execution paths</t>
  </si>
  <si>
    <t>Sharpsell.ai platform access, industry-specific product brochures, AI Role-play scripts</t>
  </si>
  <si>
    <t>Define Frontline Execution Metrics and KPI Benchmarks</t>
  </si>
  <si>
    <t>5.1.4</t>
  </si>
  <si>
    <t>Produce Procurement Evaluation Matrix for Enterprise Stakeholders</t>
  </si>
  <si>
    <t>A single-page scorecard for Chief Revenue Officers to evaluate tool readiness for distributed teams</t>
  </si>
  <si>
    <t>Security compliance checklists, technical integration specs, frontline usability survey results</t>
  </si>
  <si>
    <t>5.2</t>
  </si>
  <si>
    <t>Create Cross-Functional Demo Scorecards and Feature Weighting Rubrics</t>
  </si>
  <si>
    <t>Stakeholder consensus reached on top 3 critical features for enterprise-wide deployment in 2026.</t>
  </si>
  <si>
    <t>Digital evaluation form, feature comparison matrix including AI Role-plays and Interactive Product Illustrators</t>
  </si>
  <si>
    <t>Requires confirmation of the stakeholder group including CROs, IT for security, and Sales Ops for integration.</t>
  </si>
  <si>
    <t>5.2.1</t>
  </si>
  <si>
    <t>Identify Cross-Functional Stakeholder Evaluation Criteria</t>
  </si>
  <si>
    <t>100% consensus on must-have vs. nice-to-have features for frontline agents</t>
  </si>
  <si>
    <t>Stakeholder Interview Guide, Functional Requirement Matrix</t>
  </si>
  <si>
    <t>Finalization of the internal evaluation committee members</t>
  </si>
  <si>
    <t>5.2.2</t>
  </si>
  <si>
    <t>Develop Weighted Feature Importance Rubric</t>
  </si>
  <si>
    <t>Documented weighting system reflecting field-sales priorities and ROI potential</t>
  </si>
  <si>
    <t>Feature Weighting Spreadsheet, Enterprise Business Impact Map</t>
  </si>
  <si>
    <t>Completion of stakeholder requirement gathering and prioritization</t>
  </si>
  <si>
    <t>5.2.3</t>
  </si>
  <si>
    <t>Build Standardized Demo Scorecard Templates</t>
  </si>
  <si>
    <t>Scorecard completion rate of 100% across all pilot evaluators during demos</t>
  </si>
  <si>
    <t>Mobile-Optimized Scorecard Template, Demo Evaluation Instruction Sheet</t>
  </si>
  <si>
    <t>Approval of the weighted feature importance rubric</t>
  </si>
  <si>
    <t>5.2.4</t>
  </si>
  <si>
    <t>Establish Quantitative Vendor Comparison Dashboard</t>
  </si>
  <si>
    <t>25% reduction in time spent on final vendor comparison meetings</t>
  </si>
  <si>
    <t>Automated Ranking Dashboard, Executive Summary Report Template</t>
  </si>
  <si>
    <t>Initial pilot of the scorecard template to ensure data usability</t>
  </si>
  <si>
    <t>5.3</t>
  </si>
  <si>
    <t>Curate Interactive POC Content for Field Agent Usability Testing</t>
  </si>
  <si>
    <t>Minimum 85% usability score from the frontline agent pilot group during hands-on testing sessions.</t>
  </si>
  <si>
    <t>PitchWiz sample decks, mobile-first product brochures, and sample AI-generated objection handling scripts</t>
  </si>
  <si>
    <t>Depends on the vendor's ability to ingest existing brand collateral for a personalized experience.</t>
  </si>
  <si>
    <t>5.3.1</t>
  </si>
  <si>
    <t>Develop Interactive Product Playbooks for Field Agent POC</t>
  </si>
  <si>
    <t>Agent content adoption and engagement rate during the POC period</t>
  </si>
  <si>
    <t>Current product brochures, technical spec sheets, brand assets, and Sharpsell.ai playbook templates</t>
  </si>
  <si>
    <t>Sales leadership must sign off on the specific high-margin product lines to be featured in the test</t>
  </si>
  <si>
    <t>5.3.2</t>
  </si>
  <si>
    <t>Configure AI-Powered Objection Handling Battlecards for Field Contexts</t>
  </si>
  <si>
    <t>Average time spent by agents on objection handling assets during customer interactions</t>
  </si>
  <si>
    <t>List of top 10 common field objections, competitive analysis data, and Sharpsell.ai Battlecard modules</t>
  </si>
  <si>
    <t>Field sales managers must validate the 'winning responses' to ensure local market relevance</t>
  </si>
  <si>
    <t>5.3.3</t>
  </si>
  <si>
    <t>Design AI Role-play Scenarios for Standardized Pitching Assessments</t>
  </si>
  <si>
    <t>Percentage of participating agents reaching 'Proficient' status on the AI role-play leaderboard</t>
  </si>
  <si>
    <t>Ideal pitch scripts, scoring rubrics for AI evaluation, and audio-visual samples of top-tier sales behavior</t>
  </si>
  <si>
    <t>Completion of the product playbooks to ensure the AI scoring aligns with the new content</t>
  </si>
  <si>
    <t>5.3.4</t>
  </si>
  <si>
    <t>Implement Field Usability Feedback Surveys and Analytics Dashboard</t>
  </si>
  <si>
    <t>Average Agent Usability Score and Net Promoter Score (NPS) from the test group</t>
  </si>
  <si>
    <t>In-app survey forms, automated feedback triggers, and Sharpsell.ai analytics configuration</t>
  </si>
  <si>
    <t>User IDs for the test cohort must be mapped to specific geographic regions for granular data analysis</t>
  </si>
  <si>
    <t>5.4</t>
  </si>
  <si>
    <t>Build Internal Procurement Battlecards and Implementation Roadmaps</t>
  </si>
  <si>
    <t>Reduction in procurement cycle time by providing proactive answers to technical and deployment objections.</t>
  </si>
  <si>
    <t>Data security whitepapers, technical integration guides, and 90-day onboarding timelines</t>
  </si>
  <si>
    <t>Follows the initial feedback from IT and Legal stakeholders during the demo phase.</t>
  </si>
  <si>
    <t>5.4.1</t>
  </si>
  <si>
    <t>Create 'Procurement Battlecards' Comparing Sales Execution Systems vs. Legacy LMS/CRM</t>
  </si>
  <si>
    <t>Number of downloads by MQLs in the decision-making stage</t>
  </si>
  <si>
    <t>Competitor feature matrix, Sharpsell.ai differentiator list, and internal buyer persona guide</t>
  </si>
  <si>
    <t>Requires completed competitor capability audit and value proposition mapping for CROs.</t>
  </si>
  <si>
    <t>5.4.2</t>
  </si>
  <si>
    <t>Develop 90-Day Implementation Roadmaps for Enterprise Consumer Verticals</t>
  </si>
  <si>
    <t>Reduction in average procurement cycle length for enterprise deals</t>
  </si>
  <si>
    <t>Industry-specific onboarding templates, field agent rollout checklists, and success milestone visuals</t>
  </si>
  <si>
    <t>Completion of historical deployment analysis for Banking and Automotive clients.</t>
  </si>
  <si>
    <t>5.4.3</t>
  </si>
  <si>
    <t>Draft an 'Internal Business Case' Presentation Deck for Sales Leaders</t>
  </si>
  <si>
    <t>Prospect feedback on ease of internal stakeholder alignment</t>
  </si>
  <si>
    <t>Customizable PPT template, ROI calculator data, and stakeholder mapping worksheet</t>
  </si>
  <si>
    <t>Needs validated ROI metrics from existing Lead Activation and PitchWiz case studies.</t>
  </si>
  <si>
    <t>5.4.4</t>
  </si>
  <si>
    <t>Produce Technical Compliance and Data Security One-Pagers for Procurement Teams</t>
  </si>
  <si>
    <t>Decrease in time spent in technical vetting/IT approval phases</t>
  </si>
  <si>
    <t>Security whitepaper, data privacy FAQ for frontline lead management, and integration specifications</t>
  </si>
  <si>
    <t>Input from product and engineering teams regarding 2026 data compliance standards.</t>
  </si>
  <si>
    <t>6</t>
  </si>
  <si>
    <t>Usability report from sample group of frontline agents</t>
  </si>
  <si>
    <t>Sample sales collateral, dummy customer data</t>
  </si>
  <si>
    <t>Dependent on successful vendor demos</t>
  </si>
  <si>
    <t>6.1</t>
  </si>
  <si>
    <t>Sandbox Provisioning and Frontline Persona Setup</t>
  </si>
  <si>
    <t>100% of pilot user roles mapped to specific frontline sales personas</t>
  </si>
  <si>
    <t>Sharpsell sandbox instance, pre-loaded interactive product illustrators, sample lead data, persona-based login credentials</t>
  </si>
  <si>
    <t>Finalization of pilot user list from Automotive/BFSI business units</t>
  </si>
  <si>
    <t>6.1.1</t>
  </si>
  <si>
    <t>Frontline Persona Use Case Mapping for Consumer Sectors</t>
  </si>
  <si>
    <t>Documented user journeys for at least 3 distinct frontline personas (e.g., Bank RM, Field Agent)</t>
  </si>
  <si>
    <t>ICP Persona Templates, Field Sales Friction Point Reports, Product Catalog Data</t>
  </si>
  <si>
    <t>Completion of Stakeholder Discovery Interviews</t>
  </si>
  <si>
    <t>6.1.2</t>
  </si>
  <si>
    <t>Interactive Product Illustrator &amp; Content Asset Integration</t>
  </si>
  <si>
    <t>Percentage of sandbox-ready visual assets vs total product catalog for the pilot group</t>
  </si>
  <si>
    <t>High-fidelity product images, 3D assets, dynamic pricing sheets, technical spec sheets</t>
  </si>
  <si>
    <t>Persona Use Case Mapping</t>
  </si>
  <si>
    <t>6.1.3</t>
  </si>
  <si>
    <t>Playbook and Objection Handling Battlecard Configuration</t>
  </si>
  <si>
    <t>Successful configuration of 10+ industry-specific objection handling scenarios in the sandbox</t>
  </si>
  <si>
    <t>Sharpsell.ai Battlecard Templates, Historical Sales Objection Logs, Competitor Comparison Data</t>
  </si>
  <si>
    <t>6.1.4</t>
  </si>
  <si>
    <t>Sandbox Guided Walkthrough and Procurement User Guides</t>
  </si>
  <si>
    <t>Stakeholder engagement rate within the sandbox environment</t>
  </si>
  <si>
    <t>Screen recording software, Sandbox Access Credentials, Persona-specific 'Day-in-the-life' scripts</t>
  </si>
  <si>
    <t>Asset Integration and Battlecard Configuration</t>
  </si>
  <si>
    <t>6.2</t>
  </si>
  <si>
    <t>Field-Led Usability Testing and Feedback Collection</t>
  </si>
  <si>
    <t>Minimum 85% Ease-of-Use score from frontline sales agents</t>
  </si>
  <si>
    <t>Frontline feedback survey, screen recording of pitch sessions, usability test script for PitchWiz and Copilot</t>
  </si>
  <si>
    <t>Successful completion of sandboxed user onboarding</t>
  </si>
  <si>
    <t>6.2.1</t>
  </si>
  <si>
    <t>Pilot Group Asset Localization and Setup</t>
  </si>
  <si>
    <t>100% of pilot users onboarded with industry-relevant sales content.</t>
  </si>
  <si>
    <t>Interactive Product Illustrators, Industry-specific Battlecards, and PitchWiz templates.</t>
  </si>
  <si>
    <t>Finalization of target pilot geography and specific consumer product lines for testing.</t>
  </si>
  <si>
    <t>6.2.2</t>
  </si>
  <si>
    <t>In-Field Lead Activation Performance Monitoring</t>
  </si>
  <si>
    <t>Percentage increase in lead response time and content engagement rates.</t>
  </si>
  <si>
    <t>Platform analytics dashboard, lead conversion tracking tags, and automated usage reports.</t>
  </si>
  <si>
    <t>Deployment of the Lead Management System to the pilot frontline team.</t>
  </si>
  <si>
    <t>6.2.3</t>
  </si>
  <si>
    <t>Frontline Agent Capability Feedback Workshops</t>
  </si>
  <si>
    <t>Average Net Promoter Score (NPS) from frontline agents regarding tool usability.</t>
  </si>
  <si>
    <t>Structured feedback surveys, AI Role-play evaluation scripts, and user interview guides.</t>
  </si>
  <si>
    <t>Minimum of 7 days of active field tool usage by the pilot group.</t>
  </si>
  <si>
    <t>6.2.4</t>
  </si>
  <si>
    <t>Field Usability and Sales Execution Gap Analysis</t>
  </si>
  <si>
    <t>Finalized business case for CRBO sign-off on enterprise-wide procurement.</t>
  </si>
  <si>
    <t>Capability gap heatmaps, ROI projection calculator, and qualitative feedback summary.</t>
  </si>
  <si>
    <t>Aggregation of all quantitative usage data and qualitative feedback from workshops.</t>
  </si>
  <si>
    <t>6.3</t>
  </si>
  <si>
    <t>Technical Integration Audit and Performance Stress Test</t>
  </si>
  <si>
    <t>Zero critical latency issues during peak simulated usage</t>
  </si>
  <si>
    <t>API documentation, SOC2 compliance reports, CRM integration checklist, offline mode performance metrics</t>
  </si>
  <si>
    <t>IT security clearance of the sandbox environment</t>
  </si>
  <si>
    <t>6.3.1</t>
  </si>
  <si>
    <t>Develop Integration Readiness Toolkit for Enterprise CRM and LMS Ecosystems</t>
  </si>
  <si>
    <t>Number of downloads from IT and Sales Ops personas</t>
  </si>
  <si>
    <t>Interactive Compatibility Checklist, API Documentation Summary, Data Flow Diagrams</t>
  </si>
  <si>
    <t>Product engineering team to confirm current API endpoints and webhook support for 2026 standards</t>
  </si>
  <si>
    <t>6.3.2</t>
  </si>
  <si>
    <t>Publish Frontline Scalability and Concurrency Stress Test Whitepaper</t>
  </si>
  <si>
    <t>Marketing Qualified Leads (MQLs) generated from Chief Technology Officer profiles</t>
  </si>
  <si>
    <t>Technical Whitepaper, Performance Benchmark Charts, Infrastructure Overview</t>
  </si>
  <si>
    <t>Access to backend load testing data simulating 50,000+ concurrent frontline agents</t>
  </si>
  <si>
    <t>6.3.3</t>
  </si>
  <si>
    <t>Create Field-Agent Latency Case Study for Low-Bandwidth Geographies</t>
  </si>
  <si>
    <t>Engagement rate on LinkedIn among Sales Leaders in distributed industries</t>
  </si>
  <si>
    <t>Video Testimonials, Comparison Infographic, Technical Briefing</t>
  </si>
  <si>
    <t>Field data from existing consumer durable or pharma clients operating in rural territories</t>
  </si>
  <si>
    <t>6.3.4</t>
  </si>
  <si>
    <t>Draft Enterprise AI Security and Data Sovereignty Governance Guide</t>
  </si>
  <si>
    <t>Reduction in average technical audit duration during the procurement cycle</t>
  </si>
  <si>
    <t>One-Page Security Brief, Compliance Matrix, Data Encryption Overview</t>
  </si>
  <si>
    <t>Legal and compliance department sign-off on AI model data usage policies</t>
  </si>
  <si>
    <t>6.4</t>
  </si>
  <si>
    <t>Content Delivery Efficiency Benchmarking</t>
  </si>
  <si>
    <t>40% reduction in time spent by agents searching for relevant sales collateral</t>
  </si>
  <si>
    <t>Just-in-time content library, objection handling battlecards, legacy sales material for comparison</t>
  </si>
  <si>
    <t>Live simulation of a sales meeting using the interactive illustrator</t>
  </si>
  <si>
    <t>6.4.1</t>
  </si>
  <si>
    <t>Frontline Sales Content Accessibility Audit</t>
  </si>
  <si>
    <t>Baseline Average Time-to-Content (ATC) for regional sales reps</t>
  </si>
  <si>
    <t>Content inventory list, field agent survey templates, WhatsApp/Email distribution logs</t>
  </si>
  <si>
    <t>None. This serves as the baseline for the entire benchmarking phase.</t>
  </si>
  <si>
    <t>6.4.2</t>
  </si>
  <si>
    <t>Competitive Personalization Speed Benchmarking</t>
  </si>
  <si>
    <t>Delta between manual asset customization vs. AI-powered automated personalization</t>
  </si>
  <si>
    <t>Industry reports on sales tech adoption, Interactive Product Illustrator feature comparison docs</t>
  </si>
  <si>
    <t>Requires baseline data from Task 1 to identify specific comparison gaps.</t>
  </si>
  <si>
    <t>6.4.3</t>
  </si>
  <si>
    <t>Consumer Segment Friction-Point Mapping</t>
  </si>
  <si>
    <t>Number of identified friction points in 'during-meeting' content delivery</t>
  </si>
  <si>
    <t>Sales journey map templates for Automotive/Banking sectors, interview transcripts</t>
  </si>
  <si>
    <t>Needs internal stakeholder access (SVPs/Frontline Agents) for qualitative data.</t>
  </si>
  <si>
    <t>6.4.4</t>
  </si>
  <si>
    <t>Sales Execution System Efficiency Framework</t>
  </si>
  <si>
    <t>Stakeholder sign-off on the procurement criteria for just-in-time enablement tools</t>
  </si>
  <si>
    <t>ROI calculator model, Lead Activation scorecards, executive presentation deck</t>
  </si>
  <si>
    <t>Completion of tasks 2 and 3 to define target state metrics.</t>
  </si>
  <si>
    <t>7</t>
  </si>
  <si>
    <t>Signed approval from Chief Information Security Officer</t>
  </si>
  <si>
    <t>Vendor security architecture documents, SOC2 reports</t>
  </si>
  <si>
    <t>Can run parallel to usability testing</t>
  </si>
  <si>
    <t>7.1</t>
  </si>
  <si>
    <t>Compile Enterprise Security and Data Governance Trust Pack</t>
  </si>
  <si>
    <t>Availability of a standardized security collateral folder in the Sales Playbook.</t>
  </si>
  <si>
    <t>SOC2/ISO 27001 summaries, PII handling documentation, Data Processing Agreement (DPA), and cloud infrastructure architecture diagrams.</t>
  </si>
  <si>
    <t>Requires sign-off from Legal and IT Security teams regarding current 2026 data standards.</t>
  </si>
  <si>
    <t>7.1.1</t>
  </si>
  <si>
    <t>Consolidate Technical Security Certifications and Privacy Frameworks</t>
  </si>
  <si>
    <t>Completion of a centralized 'Security Vault' folder for procurement readiness.</t>
  </si>
  <si>
    <t>SOC2 Type II reports, ISO 27001 certificates, GDPR compliance maps, and data encryption architecture diagrams.</t>
  </si>
  <si>
    <t>Requires internal audit of current DevOps and InfoSec documentation.</t>
  </si>
  <si>
    <t>7.1.2</t>
  </si>
  <si>
    <t>Develop Industry-Specific Data Governance Whitepapers</t>
  </si>
  <si>
    <t>Document approval from the Legal and InfoSec teams for external distribution.</t>
  </si>
  <si>
    <t>Technical writing resource, RBI/IRDAI compliance checklists (for BFSI/Insurance), and Pharma data privacy standards.</t>
  </si>
  <si>
    <t>Depends on the finalization of the technical security audit.</t>
  </si>
  <si>
    <t>7.1.3</t>
  </si>
  <si>
    <t>Create Frontline Sales Objection Handling Guide for Security</t>
  </si>
  <si>
    <t>100% of the sales team trained on responding to initial IT/CISO security hurdles.</t>
  </si>
  <si>
    <t>Battlecards for data residency, multi-tenancy architecture FAQs, and PII handling protocols.</t>
  </si>
  <si>
    <t>Must align with the Enterprise Security Whitepaper technical specs.</t>
  </si>
  <si>
    <t>7.1.4</t>
  </si>
  <si>
    <t>Build Pre-filled Vendor Security Assessment Questionnaire (VSAQ) Kit</t>
  </si>
  <si>
    <t>50% reduction in time taken to submit security responses to Enterprise prospects.</t>
  </si>
  <si>
    <t>Master response spreadsheet for standard enterprise procurement questions (SIG/CAIQ).</t>
  </si>
  <si>
    <t>Requires input from the CTO or Head of Engineering for technical validation.</t>
  </si>
  <si>
    <t>7.2</t>
  </si>
  <si>
    <t>Develop Sector-Specific Compliance Battlecards for Regulated Industries</t>
  </si>
  <si>
    <t>Usage rate of compliance-specific battlecards by sales teams during the procurement phase.</t>
  </si>
  <si>
    <t>Industry-specific data sovereignty sheets for Banking, NBFC, and Pharma sectors focusing on frontline agent data access.</t>
  </si>
  <si>
    <t>Needs input from Product Engineering on data masking and role-based access control (RBAC) features.</t>
  </si>
  <si>
    <t>7.2.1</t>
  </si>
  <si>
    <t>Regulatory Audit &amp; Compliance Requirement Mapping</t>
  </si>
  <si>
    <t>Documented list of 10+ critical compliance triggers per industry that influence software procurement.</t>
  </si>
  <si>
    <t>Industry-specific regulatory guidelines (RBI, IRDAI), existing Sharpsell.ai product feature list, compliance gap analysis template.</t>
  </si>
  <si>
    <t>Finalize list of target regulated sectors (e.g., Banking, Insurance, Pharma).</t>
  </si>
  <si>
    <t>7.2.2</t>
  </si>
  <si>
    <t>Feature-to-Compliance Proof Point Development</t>
  </si>
  <si>
    <t>Verified set of 15+ value propositions linking Sharpsell.ai features to specific regulatory risk mitigations.</t>
  </si>
  <si>
    <t>Sharpsell.ai product capability matrix, case studies on mis-selling prevention, technical documentation on data residency.</t>
  </si>
  <si>
    <t>Regulatory Audit &amp; Compliance Requirement Mapping.</t>
  </si>
  <si>
    <t>7.2.3</t>
  </si>
  <si>
    <t>Drafting and Designing Sector-Specific Battlecards</t>
  </si>
  <si>
    <t>3 sets of finalized high-fidelity battlecards for Banking, Insurance, and Pharma ready for distribution.</t>
  </si>
  <si>
    <t>Sharpsell.ai brand design system, battlecard copy templates, interactive content previews for PitchWiz.</t>
  </si>
  <si>
    <t>Feature-to-Compliance Proof Point Development.</t>
  </si>
  <si>
    <t>7.2.4</t>
  </si>
  <si>
    <t>Procurement Guide Integration for Frontline Sales Teams</t>
  </si>
  <si>
    <t>Deployment of a 'Procurement Readiness' section within the Sharpsell.ai internal sales enablement portal.</t>
  </si>
  <si>
    <t>Evaluation checklist for Enterprise procurement, InfoSec FAQ document, RFP response template for regulated industries.</t>
  </si>
  <si>
    <t>Drafting and Designing Sector-Specific Battlecards.</t>
  </si>
  <si>
    <t>7.3</t>
  </si>
  <si>
    <t>Create a Whitepaper on Mitigating PII Risks in Field Sales AI Enablement</t>
  </si>
  <si>
    <t>Number of marketing-qualified leads (MQLs) generated from CTO and Chief Risk Officer roles.</t>
  </si>
  <si>
    <t>10-page strategic guide, landing page for lead capture, and promotional email sequence for CROs.</t>
  </si>
  <si>
    <t>Completion of user interviews with existing enterprise clients to document real-world data governance workflows.</t>
  </si>
  <si>
    <t>7.3.1</t>
  </si>
  <si>
    <t>SME Interviews and Regulatory Mapping for Enterprise PII Compliance</t>
  </si>
  <si>
    <t>Comprehensive research brief detailing 2026 data privacy requirements for frontline sales teams.</t>
  </si>
  <si>
    <t>Security architecture documentation, industry compliance checklists for BFSI and Pharma, and expert interview notes.</t>
  </si>
  <si>
    <t>Secure commitment from internal Information Security and Legal teams for security protocol consultation.</t>
  </si>
  <si>
    <t>7.3.2</t>
  </si>
  <si>
    <t>Drafting Whitepaper Content and Procurement Evaluation Framework</t>
  </si>
  <si>
    <t>First draft approval including a structured matrix for evaluating secure AI enablement tools.</t>
  </si>
  <si>
    <t>Sharpsell.ai security specs, AI Lead Activation case studies, and a procurement scorecard template.</t>
  </si>
  <si>
    <t>Completion of the research brief to ensure alignment with current sector-specific PII risks.</t>
  </si>
  <si>
    <t>7.3.3</t>
  </si>
  <si>
    <t>Technical Validation and Security Checklist Creation</t>
  </si>
  <si>
    <t>Finalized one-pager security checklist for procurement teams in consumer-facing industries.</t>
  </si>
  <si>
    <t>10-point PII risk mitigation checklist and executive summary on data residency.</t>
  </si>
  <si>
    <t>Review of the content draft by technical leads to verify AI security claims.</t>
  </si>
  <si>
    <t>7.3.4</t>
  </si>
  <si>
    <t>Visual Design and Gated Content Funnel Deployment</t>
  </si>
  <si>
    <t>Live landing page with integrated lead tracking to generate MQLs from target Enterprise accounts.</t>
  </si>
  <si>
    <t>Final PDF layout, branded landing page, and LinkedIn-ready social creative assets.</t>
  </si>
  <si>
    <t>Final copy sign-off from the leadership team for public distribution.</t>
  </si>
  <si>
    <t>7.4</t>
  </si>
  <si>
    <t>Produce an Interactive Security Checklist and Vendor Comparison Tool</t>
  </si>
  <si>
    <t>Download-to-demo conversion rate from the Security Trust landing page.</t>
  </si>
  <si>
    <t>Web-based interactive PDF or microsite allowing prospects to score Sharpsell.ai against standard enterprise security requirements.</t>
  </si>
  <si>
    <t>Design team availability for UI/UX elements of the checklist.</t>
  </si>
  <si>
    <t>7.4.1</t>
  </si>
  <si>
    <t>Enterprise Compliance and Security Feature Mapping</t>
  </si>
  <si>
    <t>A finalized matrix of 25+ essential security and compliance parameters for enterprise sales software.</t>
  </si>
  <si>
    <t>SOC2 documentation, GDPR compliance checklists, enterprise data privacy standards, and industry-specific regulatory benchmarks.</t>
  </si>
  <si>
    <t>Initial alignment with the technical and legal teams on 2026 enterprise security standards.</t>
  </si>
  <si>
    <t>7.4.1.1</t>
  </si>
  <si>
    <t>Produce the Enterprise Security and InfoSec Readiness Kit</t>
  </si>
  <si>
    <t>50% reduction in time spent by sales teams during the technical due diligence phase</t>
  </si>
  <si>
    <t>SOC2 Type II summary document, Penetration Testing executive summary, and Cloud Infrastructure architecture diagram</t>
  </si>
  <si>
    <t>Product Engineering must provide the latest 2026 security audit reports and hosting architecture details</t>
  </si>
  <si>
    <t>7.4.1.2</t>
  </si>
  <si>
    <t>Develop Sector-Specific Regulatory Compliance Fact Sheets</t>
  </si>
  <si>
    <t>Number of high-intent enterprise prospects downloading industry-specific compliance guides</t>
  </si>
  <si>
    <t>Compliance mapping guides for RBI (Banking), IRDAI (Insurance), and Pharma-specific data handling protocols</t>
  </si>
  <si>
    <t>Legal team verification of platform alignment with latest 2026 industry regulations</t>
  </si>
  <si>
    <t>7.4.1.3</t>
  </si>
  <si>
    <t>Build Data Privacy and Sovereignty Sales Deck for IT Stakeholders</t>
  </si>
  <si>
    <t>Direct positive feedback from CISO or CTO personas during the procurement evaluation cycle</t>
  </si>
  <si>
    <t>Technical presentation deck covering PII encryption, data residency in India, and GDPR/DPDP alignment</t>
  </si>
  <si>
    <t>Finalization of the Data Processing Agreement (DPA) templates</t>
  </si>
  <si>
    <t>7.4.1.4</t>
  </si>
  <si>
    <t>Create the Enterprise Integration and SSO Implementation Guide</t>
  </si>
  <si>
    <t>Decrease in security-related objections raised during the Pilot/POC stage</t>
  </si>
  <si>
    <t>Technical whitepaper on SAML 2.0, OAuth integration, and Mobile Device Management (MDM) compatibility</t>
  </si>
  <si>
    <t>Success stories from previous enterprise deployments involving complex SSO environments</t>
  </si>
  <si>
    <t>7.4.2</t>
  </si>
  <si>
    <t>Vendor Comparison Scoring Engine Development</t>
  </si>
  <si>
    <t>Validated scoring logic that provides a 'Vendor Readiness Score' based on specific user inputs.</t>
  </si>
  <si>
    <t>Comparison logic spreadsheets, vendor performance benchmarks, and weighted scoring algorithms for field-sales capabilities.</t>
  </si>
  <si>
    <t>Completion of security feature mapping to ensure technical weightage is accurate.</t>
  </si>
  <si>
    <t>7.4.3</t>
  </si>
  <si>
    <t>Interactive Web UI Design and Development</t>
  </si>
  <si>
    <t>A functional beta version of the interactive tool deployed on a staging environment for internal testing.</t>
  </si>
  <si>
    <t>Sharpsell.ai brand style guides, primary color #b00054 assets, low-code interactive tool framework, and mobile-responsive wireframes.</t>
  </si>
  <si>
    <t>Completion of the scoring engine architecture.</t>
  </si>
  <si>
    <t>7.4.4</t>
  </si>
  <si>
    <t>Automated Benchmarking Report and CRM Integration</t>
  </si>
  <si>
    <t>100 percent automation of custom report delivery and lead data synchronization with the CRM system.</t>
  </si>
  <si>
    <t>Personalized PDF report templates, CRM API documentation, email automation copy, and lead capture form assets.</t>
  </si>
  <si>
    <t>Final approval of the web UI and scoring results.</t>
  </si>
  <si>
    <t>8</t>
  </si>
  <si>
    <t>Finalized pricing structure and SLA document</t>
  </si>
  <si>
    <t>Budget approvals, procurement guidelines</t>
  </si>
  <si>
    <t>Dependent on usability testing and InfoSec approval</t>
  </si>
  <si>
    <t>8.1</t>
  </si>
  <si>
    <t>Develop Value-Based Pricing Matrix for Distributed Sales Teams</t>
  </si>
  <si>
    <t>Sales cycle velocity reduction in the procurement phase</t>
  </si>
  <si>
    <t>Commercial proposal template, ROI calculator, and competitive feature-price comparison</t>
  </si>
  <si>
    <t>Successful completion of the product pilot and feature prioritization phase</t>
  </si>
  <si>
    <t>8.1.1</t>
  </si>
  <si>
    <t>Create Industry-Specific ROI Calculators for Enterprise Frontline Teams</t>
  </si>
  <si>
    <t>Number of sales-qualified leads generated through the pricing tool</t>
  </si>
  <si>
    <t>ROI whitepaper, sector-specific performance benchmarks, Excel-based interactive calculator</t>
  </si>
  <si>
    <t>Existing case study data from Banking and Insurance deployments</t>
  </si>
  <si>
    <t>8.1.2</t>
  </si>
  <si>
    <t>Map Feature Bundles to Frontline and Sales Management Personas</t>
  </si>
  <si>
    <t>Stakeholder approval of the tiered pricing structure</t>
  </si>
  <si>
    <t>Tiered feature matrix, persona-based value proposition cards, PitchWiz usage guide</t>
  </si>
  <si>
    <t>Product roadmap and feature availability for 2026</t>
  </si>
  <si>
    <t>8.1.3</t>
  </si>
  <si>
    <t>Design Total Cost of Ownership (TCO) Comparison Guides</t>
  </si>
  <si>
    <t>Marketing collateral download rate from the website</t>
  </si>
  <si>
    <t>Competitive comparison PDF, manual training vs. automation cost analysis</t>
  </si>
  <si>
    <t>Market research on legacy sales enablement costs</t>
  </si>
  <si>
    <t>8.1.4</t>
  </si>
  <si>
    <t>Formalize Multi-Geography Volume Discount and Licensing Models</t>
  </si>
  <si>
    <t>Reduction in enterprise contract negotiation cycle time</t>
  </si>
  <si>
    <t>Standardized enterprise pricing sheet, discount threshold documentation</t>
  </si>
  <si>
    <t>Alignment with Finance on gross margin targets for distributed teams</t>
  </si>
  <si>
    <t>8.2</t>
  </si>
  <si>
    <t>Draft Industry-Specific SLA and Security Compliance Collateral</t>
  </si>
  <si>
    <t>Procurement and Legal approval turnaround time</t>
  </si>
  <si>
    <t>Security whitepaper, SOC2 certification proof, and data residency policies for Banking/Insurance</t>
  </si>
  <si>
    <t>Final technical architecture review from the IT and compliance teams</t>
  </si>
  <si>
    <t>8.2.1</t>
  </si>
  <si>
    <t>Develop Vertical-Specific Compliance Briefs</t>
  </si>
  <si>
    <t>Completion of four distinct compliance briefs for Banking, Insurance, Pharma, and Automotive sectors.</t>
  </si>
  <si>
    <t>Regulatory guidelines (RBI, IRDAI, HIPAA), technical architecture diagrams, and existing security certificates.</t>
  </si>
  <si>
    <t>Requires sign-off from the technical and legal teams on data residency and encryption protocols.</t>
  </si>
  <si>
    <t>8.2.2</t>
  </si>
  <si>
    <t>Draft Frontline-Centric Service Level Agreement (SLA) One-Pagers</t>
  </si>
  <si>
    <t>Standardized SLA document ready for procurement inclusion with 99.9% uptime commitment.</t>
  </si>
  <si>
    <t>Support response time data, uptime statistics, and platform maintenance schedules.</t>
  </si>
  <si>
    <t>Must align with the customer success team's current support capabilities and bandwidth.</t>
  </si>
  <si>
    <t>8.2.3</t>
  </si>
  <si>
    <t>Create IT Security &amp; Data Privacy FAQ for Consumer Enterprises</t>
  </si>
  <si>
    <t>Document addressing at least 20 critical security concerns common in enterprise IT evaluations.</t>
  </si>
  <si>
    <t>SOC2/ISO certification details, data masking policies, and mobile device management (MDM) compatibility list.</t>
  </si>
  <si>
    <t>Collate frequently asked questions from previous procurement cycles in the Consumer Durables and Construction sectors.</t>
  </si>
  <si>
    <t>8.2.4</t>
  </si>
  <si>
    <t>Design Technical Procurement Evaluation Checklist</t>
  </si>
  <si>
    <t>A downloadable checklist for Chief Revenue Officers to use when vetting sales execution systems.</t>
  </si>
  <si>
    <t>Product feature list, integration capabilities (CRM/LMS), and offline-mode technical specifications.</t>
  </si>
  <si>
    <t>None.</t>
  </si>
  <si>
    <t>8.3</t>
  </si>
  <si>
    <t>Create Execution Support and Platform Adoption Roadmap</t>
  </si>
  <si>
    <t>Stakeholder confidence score in post-purchase execution</t>
  </si>
  <si>
    <t>Post-launch training schedule, AI role-play rollout plan, and customer success escalation matrix</t>
  </si>
  <si>
    <t>Definition of target frontline user groups and geographical rollout phases</t>
  </si>
  <si>
    <t>8.3.1</t>
  </si>
  <si>
    <t>Develop Frontline Adoption Blueprint for Enterprise Consumer Teams</t>
  </si>
  <si>
    <t>Number of high-intent MQLs (Marketing Qualified Leads) downloading the blueprint</t>
  </si>
  <si>
    <t>Comprehensive Whitepaper, PDF Case Study on Adoption Benchmarks</t>
  </si>
  <si>
    <t>Conduct interviews with Sales Leaders in the 2026 Insurance and Banking sectors to identify common friction points during digital transitions.</t>
  </si>
  <si>
    <t>8.3.2</t>
  </si>
  <si>
    <t>Design PitchWiz Execution Training Modules for Sales Ops</t>
  </si>
  <si>
    <t>Completion rate of the 'First 30 Days' training module among pilot users</t>
  </si>
  <si>
    <t>Interactive Training Slides, PitchWiz Setup Guide, Explainer Video</t>
  </si>
  <si>
    <t>Alignment with the Sales Enablement team on core product features and the 2026 roadmap for AI Lead Activation.</t>
  </si>
  <si>
    <t>8.3.3</t>
  </si>
  <si>
    <t>Launch 'Champion Program' Framework for Distributed Sales Agents</t>
  </si>
  <si>
    <t>Increase in Daily Active Usage (DAU) on the Sharpsell.ai platform during the pilot phase</t>
  </si>
  <si>
    <t>Email Sequence Templates, Recognition Poster Graphics, Leaderboard Mockups</t>
  </si>
  <si>
    <t>Validation of incentive structures with SVPs of Sales in Consumer Durables to ensure scalability across geographies.</t>
  </si>
  <si>
    <t>8.3.4</t>
  </si>
  <si>
    <t>Create 2026 ROI and Adoption Projection Calculator</t>
  </si>
  <si>
    <t>Conversion rate from calculator usage to demo request</t>
  </si>
  <si>
    <t>Web-based Interactive Calculator, Technical Documentation for Sales Reps</t>
  </si>
  <si>
    <t>Integration of historical performance data from existing Automotive and NBFC clients to ensure projection accuracy.</t>
  </si>
  <si>
    <t>8.4</t>
  </si>
  <si>
    <t>Produce Pilot ROI Case Study to Validate Commercial Terms</t>
  </si>
  <si>
    <t>Contract value retention versus initial quote</t>
  </si>
  <si>
    <t>Data visualizations from pilot lead activation rates and frontline performance uplift</t>
  </si>
  <si>
    <t>Availability of usage data and performance metrics from the pilot group</t>
  </si>
  <si>
    <t>8.4.1</t>
  </si>
  <si>
    <t>Aggregate Quantitative Pilot Performance Metrics</t>
  </si>
  <si>
    <t>Completion of a verified data sheet showing improvements in pitch frequency and lead conversion.</t>
  </si>
  <si>
    <t>Sharpsell usage dashboards, CRM lead conversion data, and field activity logs.</t>
  </si>
  <si>
    <t>Access to pilot user group performance data versus historical benchmarks.</t>
  </si>
  <si>
    <t>8.4.2</t>
  </si>
  <si>
    <t>Conduct Frontline Success Interviews and Qualitative Analysis</t>
  </si>
  <si>
    <t>Minimum of five recorded testimonials showcasing specific time-savings or objection-handling wins.</t>
  </si>
  <si>
    <t>Interview scripts tailored for field agents, video recording software, and testimonial templates.</t>
  </si>
  <si>
    <t>Coordination with Regional Sales Managers to identify 'power users' within the pilot.</t>
  </si>
  <si>
    <t>8.4.3</t>
  </si>
  <si>
    <t>Draft Comparative 'Delta' Analysis Report</t>
  </si>
  <si>
    <t>Documented percentage lift in sales productivity between the pilot group and the control group.</t>
  </si>
  <si>
    <t>Statistical visualization tools and branded case study presentation template.</t>
  </si>
  <si>
    <t>Finalized quantitative data from Task 1 and qualitative feedback from Task 2.</t>
  </si>
  <si>
    <t>8.4.4</t>
  </si>
  <si>
    <t>Develop Executive ROI Presentation for Commercial Sign-off</t>
  </si>
  <si>
    <t>Finalized presentation ready for Chief Revenue Officer and Procurement review in 2026.</t>
  </si>
  <si>
    <t>ROI calculator model and high-level executive summary slide deck.</t>
  </si>
  <si>
    <t>Completion of the Delta Analysis Report.</t>
  </si>
  <si>
    <t>9</t>
  </si>
  <si>
    <t>Fully executed vendor agreement for the selected enablement platform</t>
  </si>
  <si>
    <t>Executive summary presentation, final contract draft</t>
  </si>
  <si>
    <t>Dependent on commercial negotiation and legal review</t>
  </si>
  <si>
    <t>9.1</t>
  </si>
  <si>
    <t>Develop Executive Value Business Case</t>
  </si>
  <si>
    <t>C-level approval of the business case and ROI projections</t>
  </si>
  <si>
    <t>ROI Calculator, Frontline Capability Gap Analysis, Industry Success Stories</t>
  </si>
  <si>
    <t>Consolidation of Pilot or POC performance data</t>
  </si>
  <si>
    <t>9.1.1</t>
  </si>
  <si>
    <t>Develop Industry-Specific ROI Impact Models</t>
  </si>
  <si>
    <t>Completion of 4 vertical-specific ROI templates for CRO presentation</t>
  </si>
  <si>
    <t>Benchmarking data from Banking/Insurance sectors, ROI calculator spreadsheet, financial impact templates</t>
  </si>
  <si>
    <t>Requires baseline performance data from current field-testing or customer success reports</t>
  </si>
  <si>
    <t>9.1.2</t>
  </si>
  <si>
    <t>Create Executive Board Deck for Sales Execution Strategy</t>
  </si>
  <si>
    <t>Approved executive deck finalized for internal stakeholder review</t>
  </si>
  <si>
    <t>Sharpsell positioning framework, C-level messaging guide, high-resolution product visuals</t>
  </si>
  <si>
    <t>Align with the ROI models to ensure financial projections are consistent across all assets</t>
  </si>
  <si>
    <t>9.1.3</t>
  </si>
  <si>
    <t>Draft Procurement &amp; Legacy Integration Gap Analysis</t>
  </si>
  <si>
    <t>Technical risk and gap assessment document for procurement review</t>
  </si>
  <si>
    <t>CRM integration specs, comparison matrix of legacy LMS vs. Sales Enablement platforms</t>
  </si>
  <si>
    <t>Consult product team for technical feasibility of deep integrations with legacy core banking or ERP systems</t>
  </si>
  <si>
    <t>9.1.3.1</t>
  </si>
  <si>
    <t>Map Current Frontline Tech Stack and Workflow Gaps</t>
  </si>
  <si>
    <t>Documented list of manual steps in the current sales cycle that lead to productivity leakage.</t>
  </si>
  <si>
    <t>Current workflow diagrams, frontline pain-point survey results, tech stack inventory.</t>
  </si>
  <si>
    <t>Complete stakeholder interviews with frontline sales managers to identify real-world friction points.</t>
  </si>
  <si>
    <t>9.1.3.2</t>
  </si>
  <si>
    <t>Document CRM and Lead Management System Integration Specs</t>
  </si>
  <si>
    <t>Completed technical requirement sheet for seamless lead and activity data synchronization.</t>
  </si>
  <si>
    <t>Existing CRM API documentation, data flow mapping template, security compliance standards.</t>
  </si>
  <si>
    <t>Technical audit of existing legacy systems to ensure Sharpsell.ai can sync data without friction.</t>
  </si>
  <si>
    <t>9.1.3.3</t>
  </si>
  <si>
    <t>Create Legacy vs. AI-Powered Enablement Gap Analysis Report</t>
  </si>
  <si>
    <t>Stakeholder-approved report detailing missed revenue opportunities due to legacy tool limitations.</t>
  </si>
  <si>
    <t>Sharpsell.ai ROI framework, competitive comparison matrix, internal performance benchmarks.</t>
  </si>
  <si>
    <t>Consolidation of workflow gap data to highlight specific areas where AI automation drives uplift.</t>
  </si>
  <si>
    <t>9.1.3.4</t>
  </si>
  <si>
    <t>Draft IT Security and Procurement Compliance Checklist</t>
  </si>
  <si>
    <t>Verified procurement-ready checklist to accelerate vendor vetting and reduce legal bottlenecks.</t>
  </si>
  <si>
    <t>Standard security questionnaire, data residency requirements, procurement vendor onboarding forms.</t>
  </si>
  <si>
    <t>Coordination with IT and legal departments to align on data privacy and enterprise security needs.</t>
  </si>
  <si>
    <t>9.1.3.5</t>
  </si>
  <si>
    <t>Build Value-Based Procurement Scorecard for Stakeholders</t>
  </si>
  <si>
    <t>Finalized scorecard adopted by the executive committee for objective vendor selection.</t>
  </si>
  <si>
    <t>ROI calculator, multi-stakeholder evaluation criteria, vendor scoring template.</t>
  </si>
  <si>
    <t>Finalization of the Gap Analysis report to weight scoring toward critical business needs.</t>
  </si>
  <si>
    <t>9.1.4</t>
  </si>
  <si>
    <t>Compile Frontline Field-Test Performance Benchmarks</t>
  </si>
  <si>
    <t>Documented 15% improvement in pitch consistency across pilot groups</t>
  </si>
  <si>
    <t>Usage data from pilot programs, interview transcripts from frontline sales agents, 2026 performance trends</t>
  </si>
  <si>
    <t>Requires raw data output from initial 30-day pilot phases to validate behavior change</t>
  </si>
  <si>
    <t>9.2</t>
  </si>
  <si>
    <t>Coordinate Final Security and Data Privacy Audit</t>
  </si>
  <si>
    <t>Full clearance from Enterprise Security and Compliance departments</t>
  </si>
  <si>
    <t>Sharpsell.ai SOC2/ISO Certifications, Data Privacy Agreement (DPA), InfoSec Questionnaire</t>
  </si>
  <si>
    <t>Technical vetting by IT stakeholders</t>
  </si>
  <si>
    <t>9.2.1</t>
  </si>
  <si>
    <t>Compile Enterprise-Grade Security and Compliance Documentation</t>
  </si>
  <si>
    <t>Successful submission of the security packet to the prospect's CISO and IT audit committee.</t>
  </si>
  <si>
    <t>SOC2 Type II reports, ISO 27001 certifications, and DPDP compliance whitepapers specific to BFSI and Insurance data residency requirements.</t>
  </si>
  <si>
    <t>Procurement of updated technical security specifications and cloud architecture diagrams from the engineering team.</t>
  </si>
  <si>
    <t>9.2.2</t>
  </si>
  <si>
    <t>Develop Data Privacy Impact Assessment (DPIA) Briefing for Sales Leaders</t>
  </si>
  <si>
    <t>Sales leadership alignment on data privacy protocols before the final procurement review.</t>
  </si>
  <si>
    <t>A simplified executive summary detailing how the Lead Management System anonymizes PII and ensures compliant frontline data handling.</t>
  </si>
  <si>
    <t>Completion of the technical data flow mapping between the Sharpsell.ai platform and the client's existing CRM.</t>
  </si>
  <si>
    <t>9.2.3</t>
  </si>
  <si>
    <t>Create Security-Focused Objection Handling Playbook for Procurement</t>
  </si>
  <si>
    <t>Zero unresolved security objections during the final vendor evaluation phase.</t>
  </si>
  <si>
    <t>A specialized Battlecard addressing common IT concerns regarding AI model training, data leakage prevention, and secure API integrations.</t>
  </si>
  <si>
    <t>Review of past audit queries from similar enterprise clients in the Consumer Durables and Automotive sectors.</t>
  </si>
  <si>
    <t>9.2.4</t>
  </si>
  <si>
    <t>Design Post-Audit Trust and Data Safety Communication Kit</t>
  </si>
  <si>
    <t>90% positive sentiment regarding data privacy in the pre-launch frontline agent survey.</t>
  </si>
  <si>
    <t>Internal launch materials for frontline agents explaining how their performance data in AI Role-plays is secured and used ethically.</t>
  </si>
  <si>
    <t>Final sign-off from the prospect's legal and data privacy officer on the end-user license agreement.</t>
  </si>
  <si>
    <t>9.3</t>
  </si>
  <si>
    <t>Finalize MSA and SOW Legal Review</t>
  </si>
  <si>
    <t>Contract terms finalized and ready for signature</t>
  </si>
  <si>
    <t>Master Service Agreement, Statement of Work, Pricing Schedule</t>
  </si>
  <si>
    <t>Procurement team confirmation on billing cycles</t>
  </si>
  <si>
    <t>9.3.1</t>
  </si>
  <si>
    <t>Security and Compliance Documentation Audit</t>
  </si>
  <si>
    <t>Zero high-risk findings in the vendor security assessment report.</t>
  </si>
  <si>
    <t>SOC2 Type II reports, ISO 27001 certifications, Data Privacy Policy, and Sharpsell.ai security whitepaper.</t>
  </si>
  <si>
    <t>Completion of technical pilot and initial vendor security clearance.</t>
  </si>
  <si>
    <t>9.3.2</t>
  </si>
  <si>
    <t>Marketing Rights and Branding Clause Negotiation</t>
  </si>
  <si>
    <t>Inclusion of mutual case study and logo usage rights in the finalized MSA.</t>
  </si>
  <si>
    <t>Standard MSA draft, brand usage guidelines, and mutual non-disclosure agreement (MNDA).</t>
  </si>
  <si>
    <t>Internal approval of the co-marketing strategy for 2026.</t>
  </si>
  <si>
    <t>9.3.3</t>
  </si>
  <si>
    <t>SOW Technical Deliverable and SLA Alignment</t>
  </si>
  <si>
    <t>Legal and Sales Ops sign-off on the specific platform uptime and support response times.</t>
  </si>
  <si>
    <t>Detailed Statement of Work (SOW), implementation roadmap for Lead Activation, and custom SLA terms.</t>
  </si>
  <si>
    <t>Finalization of the frontline sales team rollout schedule.</t>
  </si>
  <si>
    <t>9.3.4</t>
  </si>
  <si>
    <t>Data Processing Agreement (DPA) Legal Review</t>
  </si>
  <si>
    <t>Fully executed DPA compliant with local data protection regulations.</t>
  </si>
  <si>
    <t>DPA template, consumer data flow diagrams, and regional data residency requirements.</t>
  </si>
  <si>
    <t>Confirmation of data storage locations for enterprise consumer data.</t>
  </si>
  <si>
    <t>9.4</t>
  </si>
  <si>
    <t>Draft Post-Contract Implementation Roadmap</t>
  </si>
  <si>
    <t>Defined launch date for field sales teams</t>
  </si>
  <si>
    <t>Rollout Timeline, Frontline Training Schedule, Resource Allocation Plan</t>
  </si>
  <si>
    <t>Availability of Sales Enablement Leads for rollout</t>
  </si>
  <si>
    <t>9.4.1</t>
  </si>
  <si>
    <t>Design Internal Rollout Communication Kit</t>
  </si>
  <si>
    <t>Percentage of frontline agents completing initial platform login within 48 hours</t>
  </si>
  <si>
    <t>WhatsApp announcement templates, email scripts for Sales Leaders, and digital launch posters for regional offices</t>
  </si>
  <si>
    <t>Finalization of the core feature set (e.g., PitchWiz or Copilot) prioritized for the specific industry rollout</t>
  </si>
  <si>
    <t>9.4.2</t>
  </si>
  <si>
    <t>Produce Feature-Specific Micro-Learning Video Series</t>
  </si>
  <si>
    <t>Average completion rate of the onboarding learning journey across distributed teams</t>
  </si>
  <si>
    <t>Series of 30-second screen recordings demonstrating interactive product illustrators and objection handling cards</t>
  </si>
  <si>
    <t>Stable access to the customized Sharpsell.ai sandbox environment for recording</t>
  </si>
  <si>
    <t>9.4.3</t>
  </si>
  <si>
    <t>Curate Industry-Specific Sales Battlecards and Playbooks</t>
  </si>
  <si>
    <t>Search frequency and content engagement scores within the platform's just-in-time library</t>
  </si>
  <si>
    <t>Localized PDF playbooks and digital battlecards tailored for Banking, Automotive, or Insurance scenarios</t>
  </si>
  <si>
    <t>Insights from regional sales managers regarding current frontline capability gaps</t>
  </si>
  <si>
    <t>9.4.4</t>
  </si>
  <si>
    <t>Establish Gamified Adoption and Incentive Framework</t>
  </si>
  <si>
    <t>Month-on-month growth in Daily Active Users (DAU) and platform-assisted pitch closures</t>
  </si>
  <si>
    <t>Leaderboard logic document, reward tier structure, and automated achievement badge designs</t>
  </si>
  <si>
    <t>Alignment with the 2026 sales performance budget and incentive cycle</t>
  </si>
  <si>
    <t>WIP</t>
  </si>
  <si>
    <t>Done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</si>
</sst>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9" tint="0.39997558519241921"/>
      <name val="Britannic Bold"/>
    </font>
  </fonts>
  <fills count="8">
    <fill>
      <patternFill patternType="none"/>
    </fill>
    <fill>
      <patternFill patternType="gray125"/>
    </fill>
    <fill>
      <patternFill patternType="solid">
        <fgColor rgb="FFFFC20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 applyNumberFormat="1"/>
    <xf numFmtId="14" fontId="0" fillId="0" borderId="0" xfId="0" applyNumberFormat="1"/>
    <xf numFmtId="0" fontId="0" fillId="0" borderId="0" xfId="0" applyNumberFormat="1" applyAlignment="1">
      <alignment wrapText="1"/>
    </xf>
    <xf numFmtId="0" fontId="2" fillId="2" borderId="0" xfId="0" applyNumberFormat="1" applyFont="1" applyFill="1" applyAlignment="1">
      <alignment horizontal="center"/>
    </xf>
    <xf numFmtId="0" fontId="1" fillId="3" borderId="0" xfId="0" applyNumberFormat="1" applyFont="1" applyFill="1" applyAlignment="1">
      <alignment horizontal="center"/>
    </xf>
    <xf numFmtId="0" fontId="0" fillId="4" borderId="0" xfId="0" applyNumberFormat="1" applyFill="1"/>
    <xf numFmtId="164" fontId="0" fillId="4" borderId="0" xfId="0" applyNumberFormat="1" applyFill="1"/>
    <xf numFmtId="0" fontId="0" fillId="4" borderId="0" xfId="0" applyNumberFormat="1" applyFill="1" applyAlignment="1">
      <alignment wrapText="1"/>
    </xf>
    <xf numFmtId="0" fontId="1" fillId="2" borderId="0" xfId="0" applyNumberFormat="1" applyFont="1" applyFill="1"/>
    <xf numFmtId="0" fontId="1" fillId="2" borderId="0" xfId="0" applyNumberFormat="1" applyFont="1" applyFill="1" applyAlignment="1">
      <alignment wrapText="1"/>
    </xf>
    <xf numFmtId="0" fontId="0" fillId="5" borderId="0" xfId="0" applyNumberFormat="1" applyFill="1"/>
    <xf numFmtId="0" fontId="0" fillId="5" borderId="0" xfId="0" applyNumberFormat="1" applyFill="1" applyAlignment="1">
      <alignment wrapText="1"/>
    </xf>
    <xf numFmtId="14" fontId="0" fillId="5" borderId="0" xfId="0" applyNumberFormat="1" applyFill="1"/>
    <xf numFmtId="0" fontId="0" fillId="6" borderId="0" xfId="0" applyNumberFormat="1" applyFill="1"/>
    <xf numFmtId="0" fontId="0" fillId="6" borderId="0" xfId="0" applyNumberFormat="1" applyFill="1" applyAlignment="1">
      <alignment wrapText="1"/>
    </xf>
    <xf numFmtId="14" fontId="0" fillId="6" borderId="0" xfId="0" applyNumberFormat="1" applyFill="1"/>
    <xf numFmtId="0" fontId="3" fillId="4" borderId="0" xfId="0" applyNumberFormat="1" applyFont="1" applyFill="1"/>
    <xf numFmtId="0" fontId="0" fillId="7" borderId="0" xfId="0" applyNumberFormat="1" applyFill="1"/>
    <xf numFmtId="0" fontId="0" fillId="7" borderId="0" xfId="0" applyNumberFormat="1" applyFill="1" applyAlignment="1">
      <alignment wrapText="1"/>
    </xf>
    <xf numFmtId="14" fontId="0" fillId="7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Medium4"/>
  <colors>
    <mruColors>
      <color rgb="FFFFC2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Dashboard!$B$13:$B$21</c:f>
              <c:strCache>
                <c:ptCount val="9"/>
                <c:pt idx="0">
                  <c:v>Define frontline sales challenges and business objectives for enablement tool procurement</c:v>
                </c:pt>
                <c:pt idx="1">
                  <c:v>Map technical and IT integration requirements for CRM and existing systems</c:v>
                </c:pt>
                <c:pt idx="2">
                  <c:v>Conduct vendor landscape research prioritizing AI playbooks and just-in-time content</c:v>
                </c:pt>
                <c:pt idx="3">
                  <c:v>Shortlist top vendors and schedule customized platform demos</c:v>
                </c:pt>
                <c:pt idx="4">
                  <c:v>Execute vendor demos with cross-functional core stakeholders</c:v>
                </c:pt>
                <c:pt idx="5">
                  <c:v>Conduct sandboxed technical evaluation and usability testing</c:v>
                </c:pt>
                <c:pt idx="6">
                  <c:v>Review information security compliance and data governance standards</c:v>
                </c:pt>
                <c:pt idx="7">
                  <c:v>Negotiate commercial terms and define service level agreements</c:v>
                </c:pt>
                <c:pt idx="8">
                  <c:v>Present final vendor recommendation for executive review and sign contract</c:v>
                </c:pt>
              </c:strCache>
            </c:strRef>
          </c:cat>
          <c:val>
            <c:numRef>
              <c:f>Dashboard!$C$13:$C$21</c:f>
              <c:numCache>
                <c:formatCode>0.0%</c:formatCode>
                <c:ptCount val="9"/>
                <c:pt idx="0">
                  <c:v>8.6956521739130432E-2</c:v>
                </c:pt>
                <c:pt idx="1">
                  <c:v>4.7619047619047616E-2</c:v>
                </c:pt>
                <c:pt idx="2">
                  <c:v>7.6923076923076927E-2</c:v>
                </c:pt>
                <c:pt idx="3">
                  <c:v>4.7619047619047616E-2</c:v>
                </c:pt>
                <c:pt idx="4">
                  <c:v>4.7619047619047616E-2</c:v>
                </c:pt>
                <c:pt idx="5">
                  <c:v>4.7619047619047616E-2</c:v>
                </c:pt>
                <c:pt idx="6">
                  <c:v>0.04</c:v>
                </c:pt>
                <c:pt idx="7">
                  <c:v>9.5238095238095233E-2</c:v>
                </c:pt>
                <c:pt idx="8">
                  <c:v>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8-F048-B79B-83029D725F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/>
    </cs:fontRef>
    <cs:defRPr sz="1000" kern="1200"/>
  </cs:axisTitle>
  <cs:categoryAxis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/>
    </cs:fontRef>
    <cs:defRPr sz="9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/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/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/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/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/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139700</xdr:rowOff>
    </xdr:from>
    <xdr:to>
      <xdr:col>12</xdr:col>
      <xdr:colOff>736600</xdr:colOff>
      <xdr:row>21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844929-6C67-A942-827E-40CB58FBA3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1"/>
  <sheetViews>
    <sheetView workbookViewId="0">
      <selection activeCell="P9" sqref="P9"/>
    </sheetView>
  </sheetViews>
  <sheetFormatPr baseColWidth="10" defaultRowHeight="16" x14ac:dyDescent="0.2"/>
  <cols>
    <col min="1" max="1" width="3.33203125" style="5" customWidth="1"/>
    <col min="2" max="2" width="45.83203125" style="7" customWidth="1"/>
    <col min="3" max="3" width="15.83203125" style="5" customWidth="1"/>
    <col min="4" max="4" width="25.83203125" style="5" customWidth="1"/>
    <col min="5" max="16384" width="10.83203125" style="5"/>
  </cols>
  <sheetData>
    <row r="2" spans="2:13" ht="26" x14ac:dyDescent="0.3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4" spans="2:13" x14ac:dyDescent="0.2">
      <c r="B4" s="4" t="s">
        <v>2</v>
      </c>
      <c r="C4" s="4"/>
    </row>
    <row r="5" spans="2:13" ht="17" x14ac:dyDescent="0.2">
      <c r="B5" s="7" t="s">
        <v>3</v>
      </c>
      <c r="C5" s="5">
        <f>COUNTA('Project Tracker'!B2:B1000)</f>
        <v>205</v>
      </c>
    </row>
    <row r="6" spans="2:13" ht="17" x14ac:dyDescent="0.2">
      <c r="B6" s="7" t="s">
        <v>4</v>
      </c>
      <c r="C6" s="5">
        <f>COUNTIF('Project Tracker'!H2:H1000, "Done")</f>
        <v>13</v>
      </c>
    </row>
    <row r="7" spans="2:13" ht="17" x14ac:dyDescent="0.2">
      <c r="B7" s="7" t="s">
        <v>5</v>
      </c>
      <c r="C7" s="6">
        <f>C6/C5</f>
        <v>6.3414634146341464E-2</v>
      </c>
    </row>
    <row r="8" spans="2:13" ht="17" x14ac:dyDescent="0.2">
      <c r="B8" s="7" t="s">
        <v>6</v>
      </c>
      <c r="C8" s="5">
        <f ca="1">COUNTIFS('Project Tracker'!H2:H1000,"&lt;&gt;Done",'Project Tracker'!F2:F1000,"&lt;"&amp;TODAY())</f>
        <v>0</v>
      </c>
    </row>
    <row r="9" spans="2:13" ht="17" x14ac:dyDescent="0.2">
      <c r="B9" s="7" t="s">
        <v>7</v>
      </c>
      <c r="C9" s="6">
        <f ca="1">C7-(C8/C5*0.5)</f>
        <v>6.3414634146341464E-2</v>
      </c>
    </row>
    <row r="12" spans="2:13" x14ac:dyDescent="0.2">
      <c r="B12" s="4" t="s">
        <v>8</v>
      </c>
      <c r="C12" s="4"/>
      <c r="D12" s="5" t="s">
        <v>1</v>
      </c>
    </row>
    <row r="13" spans="2:13" ht="34" x14ac:dyDescent="0.2">
      <c r="B13" s="7" t="s">
        <v>9</v>
      </c>
      <c r="C13" s="6">
        <f>COUNTIFS('Project Tracker'!C:C,"Define frontline sales challenges and business objectives for enablement tool procurement",'Project Tracker'!H:H,"Done") / COUNTIF('Project Tracker'!C:C,"Define frontline sales challenges and business objectives for enablement tool procurement")</f>
        <v>8.6956521739130432E-2</v>
      </c>
      <c r="D13" s="16" t="str">
        <f t="shared" ref="D13:D21" si="0">REPT("|",C13*20)</f>
        <v>|</v>
      </c>
    </row>
    <row r="14" spans="2:13" ht="34" x14ac:dyDescent="0.2">
      <c r="B14" s="7" t="s">
        <v>10</v>
      </c>
      <c r="C14" s="6">
        <f>COUNTIFS('Project Tracker'!C:C,"Map technical and IT integration requirements for CRM and existing systems",'Project Tracker'!H:H,"Done") / COUNTIF('Project Tracker'!C:C,"Map technical and IT integration requirements for CRM and existing systems")</f>
        <v>4.7619047619047616E-2</v>
      </c>
      <c r="D14" s="16" t="str">
        <f t="shared" si="0"/>
        <v/>
      </c>
    </row>
    <row r="15" spans="2:13" ht="34" x14ac:dyDescent="0.2">
      <c r="B15" s="7" t="s">
        <v>11</v>
      </c>
      <c r="C15" s="6">
        <f>COUNTIFS('Project Tracker'!C:C,"Conduct vendor landscape research prioritizing AI playbooks and just-in-time content",'Project Tracker'!H:H,"Done") / COUNTIF('Project Tracker'!C:C,"Conduct vendor landscape research prioritizing AI playbooks and just-in-time content")</f>
        <v>7.6923076923076927E-2</v>
      </c>
      <c r="D15" s="16" t="str">
        <f t="shared" si="0"/>
        <v>|</v>
      </c>
    </row>
    <row r="16" spans="2:13" ht="34" x14ac:dyDescent="0.2">
      <c r="B16" s="7" t="s">
        <v>12</v>
      </c>
      <c r="C16" s="6">
        <f>COUNTIFS('Project Tracker'!C:C,"Shortlist top vendors and schedule customized platform demos",'Project Tracker'!H:H,"Done") / COUNTIF('Project Tracker'!C:C,"Shortlist top vendors and schedule customized platform demos")</f>
        <v>4.7619047619047616E-2</v>
      </c>
      <c r="D16" s="16" t="str">
        <f t="shared" si="0"/>
        <v/>
      </c>
    </row>
    <row r="17" spans="2:4" ht="34" x14ac:dyDescent="0.2">
      <c r="B17" s="7" t="s">
        <v>13</v>
      </c>
      <c r="C17" s="6">
        <f>COUNTIFS('Project Tracker'!C:C,"Execute vendor demos with cross-functional core stakeholders",'Project Tracker'!H:H,"Done") / COUNTIF('Project Tracker'!C:C,"Execute vendor demos with cross-functional core stakeholders")</f>
        <v>4.7619047619047616E-2</v>
      </c>
      <c r="D17" s="16" t="str">
        <f t="shared" si="0"/>
        <v/>
      </c>
    </row>
    <row r="18" spans="2:4" ht="34" x14ac:dyDescent="0.2">
      <c r="B18" s="7" t="s">
        <v>14</v>
      </c>
      <c r="C18" s="6">
        <f>COUNTIFS('Project Tracker'!C:C,"Conduct sandboxed technical evaluation and usability testing",'Project Tracker'!H:H,"Done") / COUNTIF('Project Tracker'!C:C,"Conduct sandboxed technical evaluation and usability testing")</f>
        <v>4.7619047619047616E-2</v>
      </c>
      <c r="D18" s="16" t="str">
        <f t="shared" si="0"/>
        <v/>
      </c>
    </row>
    <row r="19" spans="2:4" ht="34" x14ac:dyDescent="0.2">
      <c r="B19" s="7" t="s">
        <v>15</v>
      </c>
      <c r="C19" s="6">
        <f>COUNTIFS('Project Tracker'!C:C,"Review information security compliance and data governance standards",'Project Tracker'!H:H,"Done") / COUNTIF('Project Tracker'!C:C,"Review information security compliance and data governance standards")</f>
        <v>0.04</v>
      </c>
      <c r="D19" s="16" t="str">
        <f t="shared" si="0"/>
        <v/>
      </c>
    </row>
    <row r="20" spans="2:4" ht="34" x14ac:dyDescent="0.2">
      <c r="B20" s="7" t="s">
        <v>16</v>
      </c>
      <c r="C20" s="6">
        <f>COUNTIFS('Project Tracker'!C:C,"Negotiate commercial terms and define service level agreements",'Project Tracker'!H:H,"Done") / COUNTIF('Project Tracker'!C:C,"Negotiate commercial terms and define service level agreements")</f>
        <v>9.5238095238095233E-2</v>
      </c>
      <c r="D20" s="16" t="str">
        <f t="shared" si="0"/>
        <v>|</v>
      </c>
    </row>
    <row r="21" spans="2:4" ht="34" x14ac:dyDescent="0.2">
      <c r="B21" s="7" t="s">
        <v>17</v>
      </c>
      <c r="C21" s="6">
        <f>COUNTIFS('Project Tracker'!C:C,"Present final vendor recommendation for executive review and sign contract",'Project Tracker'!H:H,"Done") / COUNTIF('Project Tracker'!C:C,"Present final vendor recommendation for executive review and sign contract")</f>
        <v>7.6923076923076927E-2</v>
      </c>
      <c r="D21" s="16" t="str">
        <f t="shared" si="0"/>
        <v>|</v>
      </c>
    </row>
  </sheetData>
  <mergeCells count="3">
    <mergeCell ref="B2:M2"/>
    <mergeCell ref="B4:C4"/>
    <mergeCell ref="B12:C12"/>
  </mergeCells>
  <pageMargins left="0.7" right="0.7" top="0.75" bottom="0.75" header="0.3" footer="0.3"/>
  <ignoredErrors>
    <ignoredError sqref="B3:D3 B2 B5:D10 B4 D4 B11:D11 B13:D22 B12 D12 D23:D25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206"/>
  <sheetViews>
    <sheetView tabSelected="1" workbookViewId="0"/>
  </sheetViews>
  <sheetFormatPr baseColWidth="10" defaultRowHeight="16" x14ac:dyDescent="0.2"/>
  <cols>
    <col min="1" max="1" width="7.33203125" bestFit="1" customWidth="1"/>
    <col min="2" max="2" width="55.6640625" style="2" customWidth="1"/>
    <col min="3" max="3" width="51.5" style="2" customWidth="1"/>
    <col min="4" max="4" width="20.83203125" customWidth="1"/>
    <col min="5" max="5" width="9.6640625" bestFit="1" customWidth="1"/>
    <col min="6" max="6" width="8.83203125" bestFit="1" customWidth="1"/>
    <col min="7" max="7" width="14.33203125" bestFit="1" customWidth="1"/>
    <col min="8" max="8" width="10.6640625" bestFit="1" customWidth="1"/>
    <col min="9" max="9" width="8" bestFit="1" customWidth="1"/>
    <col min="10" max="10" width="5.83203125" bestFit="1" customWidth="1"/>
    <col min="11" max="11" width="55.6640625" style="2" customWidth="1"/>
    <col min="12" max="12" width="56.33203125" style="2" customWidth="1"/>
    <col min="13" max="13" width="60.5" style="2" customWidth="1"/>
    <col min="14" max="14" width="15.83203125" customWidth="1"/>
    <col min="15" max="15" width="20.83203125" customWidth="1"/>
    <col min="16" max="16" width="26.1640625" customWidth="1"/>
  </cols>
  <sheetData>
    <row r="1" spans="1:16 16384:16384" ht="17" x14ac:dyDescent="0.2">
      <c r="A1" s="8" t="s">
        <v>21</v>
      </c>
      <c r="B1" s="9" t="s">
        <v>18</v>
      </c>
      <c r="C1" s="9" t="s">
        <v>22</v>
      </c>
      <c r="D1" s="8" t="s">
        <v>23</v>
      </c>
      <c r="E1" s="8" t="s">
        <v>19</v>
      </c>
      <c r="F1" s="8" t="s">
        <v>24</v>
      </c>
      <c r="G1" s="8" t="s">
        <v>20</v>
      </c>
      <c r="H1" s="8" t="s">
        <v>25</v>
      </c>
      <c r="I1" s="8" t="s">
        <v>26</v>
      </c>
      <c r="J1" s="8" t="s">
        <v>27</v>
      </c>
      <c r="K1" s="9" t="s">
        <v>28</v>
      </c>
      <c r="L1" s="9" t="s">
        <v>29</v>
      </c>
      <c r="M1" s="9" t="s">
        <v>30</v>
      </c>
      <c r="N1" s="8" t="s">
        <v>31</v>
      </c>
      <c r="O1" s="8" t="s">
        <v>32</v>
      </c>
      <c r="XFD1" t="s">
        <v>34</v>
      </c>
    </row>
    <row r="2" spans="1:16 16384:16384" ht="34" x14ac:dyDescent="0.2">
      <c r="A2" s="17" t="s">
        <v>33</v>
      </c>
      <c r="B2" s="18" t="s">
        <v>9</v>
      </c>
      <c r="C2" s="18" t="s">
        <v>9</v>
      </c>
      <c r="D2" s="17" t="s">
        <v>1</v>
      </c>
      <c r="E2" s="19">
        <v>46172.22928240741</v>
      </c>
      <c r="F2" s="19">
        <v>46175.22928240741</v>
      </c>
      <c r="G2" s="17">
        <f t="shared" ref="G2:G65" si="0">F2-E2</f>
        <v>3</v>
      </c>
      <c r="H2" s="17" t="s">
        <v>1046</v>
      </c>
      <c r="I2" s="17" t="s">
        <v>35</v>
      </c>
      <c r="J2" s="17" t="s">
        <v>36</v>
      </c>
      <c r="K2" s="18" t="s">
        <v>37</v>
      </c>
      <c r="L2" s="18" t="s">
        <v>38</v>
      </c>
      <c r="M2" s="18" t="s">
        <v>39</v>
      </c>
      <c r="N2" s="17" t="s">
        <v>1</v>
      </c>
      <c r="O2" s="17" t="s">
        <v>1</v>
      </c>
      <c r="P2" s="1"/>
      <c r="XFD2" t="s">
        <v>1045</v>
      </c>
    </row>
    <row r="3" spans="1:16 16384:16384" ht="34" x14ac:dyDescent="0.2">
      <c r="A3" s="17" t="s">
        <v>40</v>
      </c>
      <c r="B3" s="18" t="s">
        <v>41</v>
      </c>
      <c r="C3" s="18" t="s">
        <v>9</v>
      </c>
      <c r="D3" s="17" t="s">
        <v>1</v>
      </c>
      <c r="E3" s="19">
        <v>46156.22928240741</v>
      </c>
      <c r="F3" s="19">
        <v>46163.22928240741</v>
      </c>
      <c r="G3" s="17">
        <f t="shared" si="0"/>
        <v>7</v>
      </c>
      <c r="H3" s="17" t="s">
        <v>34</v>
      </c>
      <c r="I3" s="17" t="s">
        <v>35</v>
      </c>
      <c r="J3" s="17" t="s">
        <v>36</v>
      </c>
      <c r="K3" s="18" t="s">
        <v>42</v>
      </c>
      <c r="L3" s="18" t="s">
        <v>43</v>
      </c>
      <c r="M3" s="18" t="s">
        <v>44</v>
      </c>
      <c r="N3" s="17" t="s">
        <v>1</v>
      </c>
      <c r="O3" s="17" t="s">
        <v>1</v>
      </c>
      <c r="XFD3" t="s">
        <v>1046</v>
      </c>
    </row>
    <row r="4" spans="1:16 16384:16384" ht="34" x14ac:dyDescent="0.2">
      <c r="A4" s="13" t="s">
        <v>45</v>
      </c>
      <c r="B4" s="14" t="s">
        <v>46</v>
      </c>
      <c r="C4" s="14" t="s">
        <v>9</v>
      </c>
      <c r="D4" s="13" t="s">
        <v>1</v>
      </c>
      <c r="E4" s="15">
        <v>46127.22928240741</v>
      </c>
      <c r="F4" s="15">
        <v>46137.22928240741</v>
      </c>
      <c r="G4" s="13">
        <f t="shared" si="0"/>
        <v>10</v>
      </c>
      <c r="H4" s="13" t="s">
        <v>1046</v>
      </c>
      <c r="I4" s="13" t="s">
        <v>35</v>
      </c>
      <c r="J4" s="13" t="s">
        <v>47</v>
      </c>
      <c r="K4" s="14" t="s">
        <v>48</v>
      </c>
      <c r="L4" s="14" t="s">
        <v>49</v>
      </c>
      <c r="M4" s="14" t="s">
        <v>50</v>
      </c>
      <c r="N4" s="13" t="s">
        <v>1</v>
      </c>
      <c r="O4" s="13" t="s">
        <v>1</v>
      </c>
    </row>
    <row r="5" spans="1:16 16384:16384" ht="34" x14ac:dyDescent="0.2">
      <c r="A5" s="17" t="s">
        <v>51</v>
      </c>
      <c r="B5" s="18" t="s">
        <v>52</v>
      </c>
      <c r="C5" s="18" t="s">
        <v>9</v>
      </c>
      <c r="D5" s="17" t="s">
        <v>1</v>
      </c>
      <c r="E5" s="19">
        <v>46137.22928240741</v>
      </c>
      <c r="F5" s="19">
        <v>46144.22928240741</v>
      </c>
      <c r="G5" s="17">
        <f t="shared" si="0"/>
        <v>7</v>
      </c>
      <c r="H5" s="17" t="s">
        <v>34</v>
      </c>
      <c r="I5" s="17" t="s">
        <v>35</v>
      </c>
      <c r="J5" s="17" t="s">
        <v>36</v>
      </c>
      <c r="K5" s="18" t="s">
        <v>53</v>
      </c>
      <c r="L5" s="18" t="s">
        <v>54</v>
      </c>
      <c r="M5" s="18" t="s">
        <v>55</v>
      </c>
      <c r="N5" s="17" t="s">
        <v>1</v>
      </c>
      <c r="O5" s="17" t="s">
        <v>1</v>
      </c>
    </row>
    <row r="6" spans="1:16 16384:16384" ht="34" x14ac:dyDescent="0.2">
      <c r="A6" s="17" t="s">
        <v>56</v>
      </c>
      <c r="B6" s="18" t="s">
        <v>57</v>
      </c>
      <c r="C6" s="18" t="s">
        <v>9</v>
      </c>
      <c r="D6" s="17" t="s">
        <v>1</v>
      </c>
      <c r="E6" s="19">
        <v>46144.22928240741</v>
      </c>
      <c r="F6" s="19">
        <v>46149.22928240741</v>
      </c>
      <c r="G6" s="17">
        <f t="shared" si="0"/>
        <v>5</v>
      </c>
      <c r="H6" s="17" t="s">
        <v>34</v>
      </c>
      <c r="I6" s="17" t="s">
        <v>58</v>
      </c>
      <c r="J6" s="17" t="s">
        <v>36</v>
      </c>
      <c r="K6" s="18" t="s">
        <v>59</v>
      </c>
      <c r="L6" s="18" t="s">
        <v>60</v>
      </c>
      <c r="M6" s="18" t="s">
        <v>61</v>
      </c>
      <c r="N6" s="17" t="s">
        <v>1</v>
      </c>
      <c r="O6" s="17" t="s">
        <v>1</v>
      </c>
    </row>
    <row r="7" spans="1:16 16384:16384" ht="34" x14ac:dyDescent="0.2">
      <c r="A7" s="13" t="s">
        <v>62</v>
      </c>
      <c r="B7" s="14" t="s">
        <v>63</v>
      </c>
      <c r="C7" s="14" t="s">
        <v>9</v>
      </c>
      <c r="D7" s="13" t="s">
        <v>1</v>
      </c>
      <c r="E7" s="15">
        <v>46149.22928240741</v>
      </c>
      <c r="F7" s="15">
        <v>46163.22928240741</v>
      </c>
      <c r="G7" s="13">
        <f t="shared" si="0"/>
        <v>14</v>
      </c>
      <c r="H7" s="13" t="s">
        <v>34</v>
      </c>
      <c r="I7" s="13" t="s">
        <v>35</v>
      </c>
      <c r="J7" s="13" t="s">
        <v>47</v>
      </c>
      <c r="K7" s="14" t="s">
        <v>64</v>
      </c>
      <c r="L7" s="14" t="s">
        <v>65</v>
      </c>
      <c r="M7" s="14" t="s">
        <v>66</v>
      </c>
      <c r="N7" s="13" t="s">
        <v>1</v>
      </c>
      <c r="O7" s="13" t="s">
        <v>1</v>
      </c>
    </row>
    <row r="8" spans="1:16 16384:16384" ht="34" x14ac:dyDescent="0.2">
      <c r="A8" s="17" t="s">
        <v>67</v>
      </c>
      <c r="B8" s="18" t="s">
        <v>68</v>
      </c>
      <c r="C8" s="18" t="s">
        <v>9</v>
      </c>
      <c r="D8" s="17" t="s">
        <v>1</v>
      </c>
      <c r="E8" s="19">
        <v>46163.22928240741</v>
      </c>
      <c r="F8" s="19">
        <v>46168.22928240741</v>
      </c>
      <c r="G8" s="17">
        <f t="shared" si="0"/>
        <v>5</v>
      </c>
      <c r="H8" s="17" t="s">
        <v>34</v>
      </c>
      <c r="I8" s="17" t="s">
        <v>35</v>
      </c>
      <c r="J8" s="17" t="s">
        <v>36</v>
      </c>
      <c r="K8" s="18" t="s">
        <v>69</v>
      </c>
      <c r="L8" s="18" t="s">
        <v>70</v>
      </c>
      <c r="M8" s="18" t="s">
        <v>71</v>
      </c>
      <c r="N8" s="17" t="s">
        <v>1</v>
      </c>
      <c r="O8" s="17" t="s">
        <v>1</v>
      </c>
    </row>
    <row r="9" spans="1:16 16384:16384" ht="34" x14ac:dyDescent="0.2">
      <c r="A9" s="17" t="s">
        <v>72</v>
      </c>
      <c r="B9" s="18" t="s">
        <v>73</v>
      </c>
      <c r="C9" s="18" t="s">
        <v>9</v>
      </c>
      <c r="D9" s="17" t="s">
        <v>1</v>
      </c>
      <c r="E9" s="19">
        <v>46125.22928240741</v>
      </c>
      <c r="F9" s="19">
        <v>46135.22928240741</v>
      </c>
      <c r="G9" s="17">
        <f t="shared" si="0"/>
        <v>10</v>
      </c>
      <c r="H9" s="17" t="s">
        <v>34</v>
      </c>
      <c r="I9" s="17" t="s">
        <v>35</v>
      </c>
      <c r="J9" s="17" t="s">
        <v>36</v>
      </c>
      <c r="K9" s="18" t="s">
        <v>74</v>
      </c>
      <c r="L9" s="18" t="s">
        <v>75</v>
      </c>
      <c r="M9" s="18" t="s">
        <v>76</v>
      </c>
      <c r="N9" s="17" t="s">
        <v>1</v>
      </c>
      <c r="O9" s="17" t="s">
        <v>1</v>
      </c>
    </row>
    <row r="10" spans="1:16 16384:16384" ht="34" x14ac:dyDescent="0.2">
      <c r="A10" s="10" t="s">
        <v>77</v>
      </c>
      <c r="B10" s="11" t="s">
        <v>78</v>
      </c>
      <c r="C10" s="11" t="s">
        <v>9</v>
      </c>
      <c r="D10" s="10" t="s">
        <v>1</v>
      </c>
      <c r="E10" s="12">
        <v>46135.22928240741</v>
      </c>
      <c r="F10" s="12">
        <v>46142.22928240741</v>
      </c>
      <c r="G10" s="10">
        <f t="shared" si="0"/>
        <v>7</v>
      </c>
      <c r="H10" s="10" t="s">
        <v>34</v>
      </c>
      <c r="I10" s="10" t="s">
        <v>58</v>
      </c>
      <c r="J10" s="10" t="s">
        <v>79</v>
      </c>
      <c r="K10" s="11" t="s">
        <v>80</v>
      </c>
      <c r="L10" s="11" t="s">
        <v>81</v>
      </c>
      <c r="M10" s="11" t="s">
        <v>82</v>
      </c>
      <c r="N10" s="10" t="s">
        <v>1</v>
      </c>
      <c r="O10" s="10" t="s">
        <v>1</v>
      </c>
    </row>
    <row r="11" spans="1:16 16384:16384" ht="34" x14ac:dyDescent="0.2">
      <c r="A11" s="13" t="s">
        <v>83</v>
      </c>
      <c r="B11" s="14" t="s">
        <v>84</v>
      </c>
      <c r="C11" s="14" t="s">
        <v>9</v>
      </c>
      <c r="D11" s="13" t="s">
        <v>1</v>
      </c>
      <c r="E11" s="15">
        <v>46142.22928240741</v>
      </c>
      <c r="F11" s="15">
        <v>46156.22928240741</v>
      </c>
      <c r="G11" s="13">
        <f t="shared" si="0"/>
        <v>14</v>
      </c>
      <c r="H11" s="13" t="s">
        <v>34</v>
      </c>
      <c r="I11" s="13" t="s">
        <v>35</v>
      </c>
      <c r="J11" s="13" t="s">
        <v>47</v>
      </c>
      <c r="K11" s="14" t="s">
        <v>85</v>
      </c>
      <c r="L11" s="14" t="s">
        <v>86</v>
      </c>
      <c r="M11" s="14" t="s">
        <v>87</v>
      </c>
      <c r="N11" s="13" t="s">
        <v>1</v>
      </c>
      <c r="O11" s="13" t="s">
        <v>1</v>
      </c>
    </row>
    <row r="12" spans="1:16 16384:16384" ht="34" x14ac:dyDescent="0.2">
      <c r="A12" s="10" t="s">
        <v>88</v>
      </c>
      <c r="B12" s="11" t="s">
        <v>89</v>
      </c>
      <c r="C12" s="11" t="s">
        <v>9</v>
      </c>
      <c r="D12" s="10" t="s">
        <v>1</v>
      </c>
      <c r="E12" s="12">
        <v>46156.22928240741</v>
      </c>
      <c r="F12" s="12">
        <v>46161.22928240741</v>
      </c>
      <c r="G12" s="10">
        <f t="shared" si="0"/>
        <v>5</v>
      </c>
      <c r="H12" s="10" t="s">
        <v>34</v>
      </c>
      <c r="I12" s="10" t="s">
        <v>58</v>
      </c>
      <c r="J12" s="10" t="s">
        <v>79</v>
      </c>
      <c r="K12" s="11" t="s">
        <v>90</v>
      </c>
      <c r="L12" s="11" t="s">
        <v>91</v>
      </c>
      <c r="M12" s="11" t="s">
        <v>92</v>
      </c>
      <c r="N12" s="10" t="s">
        <v>1</v>
      </c>
      <c r="O12" s="10" t="s">
        <v>1</v>
      </c>
    </row>
    <row r="13" spans="1:16 16384:16384" ht="34" x14ac:dyDescent="0.2">
      <c r="A13" s="17" t="s">
        <v>93</v>
      </c>
      <c r="B13" s="18" t="s">
        <v>94</v>
      </c>
      <c r="C13" s="18" t="s">
        <v>9</v>
      </c>
      <c r="D13" s="17" t="s">
        <v>1</v>
      </c>
      <c r="E13" s="19">
        <v>46161.22928240741</v>
      </c>
      <c r="F13" s="19">
        <v>46168.22928240741</v>
      </c>
      <c r="G13" s="17">
        <f t="shared" si="0"/>
        <v>7</v>
      </c>
      <c r="H13" s="17" t="s">
        <v>34</v>
      </c>
      <c r="I13" s="17" t="s">
        <v>35</v>
      </c>
      <c r="J13" s="17" t="s">
        <v>36</v>
      </c>
      <c r="K13" s="18" t="s">
        <v>95</v>
      </c>
      <c r="L13" s="18" t="s">
        <v>96</v>
      </c>
      <c r="M13" s="18" t="s">
        <v>97</v>
      </c>
      <c r="N13" s="17" t="s">
        <v>1</v>
      </c>
      <c r="O13" s="17" t="s">
        <v>1</v>
      </c>
    </row>
    <row r="14" spans="1:16 16384:16384" ht="34" x14ac:dyDescent="0.2">
      <c r="A14" s="10" t="s">
        <v>98</v>
      </c>
      <c r="B14" s="11" t="s">
        <v>99</v>
      </c>
      <c r="C14" s="11" t="s">
        <v>9</v>
      </c>
      <c r="D14" s="10" t="s">
        <v>1</v>
      </c>
      <c r="E14" s="12">
        <v>46168.22928240741</v>
      </c>
      <c r="F14" s="12">
        <v>46171.22928240741</v>
      </c>
      <c r="G14" s="10">
        <f t="shared" si="0"/>
        <v>3</v>
      </c>
      <c r="H14" s="10" t="s">
        <v>34</v>
      </c>
      <c r="I14" s="10" t="s">
        <v>35</v>
      </c>
      <c r="J14" s="10" t="s">
        <v>79</v>
      </c>
      <c r="K14" s="11" t="s">
        <v>100</v>
      </c>
      <c r="L14" s="11" t="s">
        <v>101</v>
      </c>
      <c r="M14" s="11" t="s">
        <v>102</v>
      </c>
      <c r="N14" s="10" t="s">
        <v>1</v>
      </c>
      <c r="O14" s="10" t="s">
        <v>1</v>
      </c>
    </row>
    <row r="15" spans="1:16 16384:16384" ht="34" x14ac:dyDescent="0.2">
      <c r="A15" s="17" t="s">
        <v>103</v>
      </c>
      <c r="B15" s="18" t="s">
        <v>104</v>
      </c>
      <c r="C15" s="18" t="s">
        <v>9</v>
      </c>
      <c r="D15" s="17" t="s">
        <v>1</v>
      </c>
      <c r="E15" s="19">
        <v>46143.22928240741</v>
      </c>
      <c r="F15" s="19">
        <v>46150.22928240741</v>
      </c>
      <c r="G15" s="17">
        <f t="shared" si="0"/>
        <v>7</v>
      </c>
      <c r="H15" s="17" t="s">
        <v>34</v>
      </c>
      <c r="I15" s="17" t="s">
        <v>35</v>
      </c>
      <c r="J15" s="17" t="s">
        <v>36</v>
      </c>
      <c r="K15" s="18" t="s">
        <v>105</v>
      </c>
      <c r="L15" s="18" t="s">
        <v>106</v>
      </c>
      <c r="M15" s="18" t="s">
        <v>107</v>
      </c>
      <c r="N15" s="17" t="s">
        <v>1</v>
      </c>
      <c r="O15" s="17" t="s">
        <v>1</v>
      </c>
    </row>
    <row r="16" spans="1:16 16384:16384" ht="34" x14ac:dyDescent="0.2">
      <c r="A16" s="10" t="s">
        <v>108</v>
      </c>
      <c r="B16" s="11" t="s">
        <v>109</v>
      </c>
      <c r="C16" s="11" t="s">
        <v>9</v>
      </c>
      <c r="D16" s="10" t="s">
        <v>1</v>
      </c>
      <c r="E16" s="12">
        <v>46150.22928240741</v>
      </c>
      <c r="F16" s="12">
        <v>46155.22928240741</v>
      </c>
      <c r="G16" s="10">
        <f t="shared" si="0"/>
        <v>5</v>
      </c>
      <c r="H16" s="10" t="s">
        <v>34</v>
      </c>
      <c r="I16" s="10" t="s">
        <v>35</v>
      </c>
      <c r="J16" s="10" t="s">
        <v>79</v>
      </c>
      <c r="K16" s="11" t="s">
        <v>110</v>
      </c>
      <c r="L16" s="11" t="s">
        <v>111</v>
      </c>
      <c r="M16" s="11" t="s">
        <v>112</v>
      </c>
      <c r="N16" s="10" t="s">
        <v>1</v>
      </c>
      <c r="O16" s="10" t="s">
        <v>1</v>
      </c>
    </row>
    <row r="17" spans="1:15" ht="34" x14ac:dyDescent="0.2">
      <c r="A17" s="13" t="s">
        <v>113</v>
      </c>
      <c r="B17" s="14" t="s">
        <v>114</v>
      </c>
      <c r="C17" s="14" t="s">
        <v>9</v>
      </c>
      <c r="D17" s="13" t="s">
        <v>1</v>
      </c>
      <c r="E17" s="15">
        <v>46155.22928240741</v>
      </c>
      <c r="F17" s="15">
        <v>46165.22928240741</v>
      </c>
      <c r="G17" s="13">
        <f t="shared" si="0"/>
        <v>10</v>
      </c>
      <c r="H17" s="13" t="s">
        <v>34</v>
      </c>
      <c r="I17" s="13" t="s">
        <v>35</v>
      </c>
      <c r="J17" s="13" t="s">
        <v>47</v>
      </c>
      <c r="K17" s="14" t="s">
        <v>115</v>
      </c>
      <c r="L17" s="14" t="s">
        <v>116</v>
      </c>
      <c r="M17" s="14" t="s">
        <v>117</v>
      </c>
      <c r="N17" s="13" t="s">
        <v>1</v>
      </c>
      <c r="O17" s="13" t="s">
        <v>1</v>
      </c>
    </row>
    <row r="18" spans="1:15" ht="34" x14ac:dyDescent="0.2">
      <c r="A18" s="17" t="s">
        <v>118</v>
      </c>
      <c r="B18" s="18" t="s">
        <v>119</v>
      </c>
      <c r="C18" s="18" t="s">
        <v>9</v>
      </c>
      <c r="D18" s="17" t="s">
        <v>1</v>
      </c>
      <c r="E18" s="19">
        <v>46165.22928240741</v>
      </c>
      <c r="F18" s="19">
        <v>46171.22928240741</v>
      </c>
      <c r="G18" s="17">
        <f t="shared" si="0"/>
        <v>6</v>
      </c>
      <c r="H18" s="17" t="s">
        <v>34</v>
      </c>
      <c r="I18" s="17" t="s">
        <v>35</v>
      </c>
      <c r="J18" s="17" t="s">
        <v>36</v>
      </c>
      <c r="K18" s="18" t="s">
        <v>120</v>
      </c>
      <c r="L18" s="18" t="s">
        <v>121</v>
      </c>
      <c r="M18" s="18" t="s">
        <v>122</v>
      </c>
      <c r="N18" s="17" t="s">
        <v>1</v>
      </c>
      <c r="O18" s="17" t="s">
        <v>1</v>
      </c>
    </row>
    <row r="19" spans="1:15" ht="34" x14ac:dyDescent="0.2">
      <c r="A19" s="10" t="s">
        <v>123</v>
      </c>
      <c r="B19" s="11" t="s">
        <v>124</v>
      </c>
      <c r="C19" s="11" t="s">
        <v>9</v>
      </c>
      <c r="D19" s="10" t="s">
        <v>1</v>
      </c>
      <c r="E19" s="12">
        <v>46171.22928240741</v>
      </c>
      <c r="F19" s="12">
        <v>46175.22928240741</v>
      </c>
      <c r="G19" s="10">
        <f t="shared" si="0"/>
        <v>4</v>
      </c>
      <c r="H19" s="10" t="s">
        <v>34</v>
      </c>
      <c r="I19" s="10" t="s">
        <v>58</v>
      </c>
      <c r="J19" s="10" t="s">
        <v>79</v>
      </c>
      <c r="K19" s="11" t="s">
        <v>125</v>
      </c>
      <c r="L19" s="11" t="s">
        <v>126</v>
      </c>
      <c r="M19" s="11" t="s">
        <v>127</v>
      </c>
      <c r="N19" s="10" t="s">
        <v>1</v>
      </c>
      <c r="O19" s="10" t="s">
        <v>1</v>
      </c>
    </row>
    <row r="20" spans="1:15" ht="34" x14ac:dyDescent="0.2">
      <c r="A20" s="17" t="s">
        <v>128</v>
      </c>
      <c r="B20" s="18" t="s">
        <v>129</v>
      </c>
      <c r="C20" s="18" t="s">
        <v>9</v>
      </c>
      <c r="D20" s="17" t="s">
        <v>1</v>
      </c>
      <c r="E20" s="19">
        <v>46143.22928240741</v>
      </c>
      <c r="F20" s="19">
        <v>46153.22928240741</v>
      </c>
      <c r="G20" s="17">
        <f t="shared" si="0"/>
        <v>10</v>
      </c>
      <c r="H20" s="17" t="s">
        <v>34</v>
      </c>
      <c r="I20" s="17" t="s">
        <v>35</v>
      </c>
      <c r="J20" s="17" t="s">
        <v>36</v>
      </c>
      <c r="K20" s="18" t="s">
        <v>130</v>
      </c>
      <c r="L20" s="18" t="s">
        <v>131</v>
      </c>
      <c r="M20" s="18" t="s">
        <v>132</v>
      </c>
      <c r="N20" s="17" t="s">
        <v>1</v>
      </c>
      <c r="O20" s="17" t="s">
        <v>1</v>
      </c>
    </row>
    <row r="21" spans="1:15" ht="34" x14ac:dyDescent="0.2">
      <c r="A21" s="17" t="s">
        <v>133</v>
      </c>
      <c r="B21" s="18" t="s">
        <v>134</v>
      </c>
      <c r="C21" s="18" t="s">
        <v>9</v>
      </c>
      <c r="D21" s="17" t="s">
        <v>1</v>
      </c>
      <c r="E21" s="19">
        <v>46153.22928240741</v>
      </c>
      <c r="F21" s="19">
        <v>46160.22928240741</v>
      </c>
      <c r="G21" s="17">
        <f t="shared" si="0"/>
        <v>7</v>
      </c>
      <c r="H21" s="17" t="s">
        <v>34</v>
      </c>
      <c r="I21" s="17" t="s">
        <v>35</v>
      </c>
      <c r="J21" s="17" t="s">
        <v>36</v>
      </c>
      <c r="K21" s="18" t="s">
        <v>135</v>
      </c>
      <c r="L21" s="18" t="s">
        <v>136</v>
      </c>
      <c r="M21" s="18" t="s">
        <v>137</v>
      </c>
      <c r="N21" s="17" t="s">
        <v>1</v>
      </c>
      <c r="O21" s="17" t="s">
        <v>1</v>
      </c>
    </row>
    <row r="22" spans="1:15" ht="34" x14ac:dyDescent="0.2">
      <c r="A22" s="10" t="s">
        <v>138</v>
      </c>
      <c r="B22" s="11" t="s">
        <v>139</v>
      </c>
      <c r="C22" s="11" t="s">
        <v>9</v>
      </c>
      <c r="D22" s="10" t="s">
        <v>1</v>
      </c>
      <c r="E22" s="12">
        <v>46160.22928240741</v>
      </c>
      <c r="F22" s="12">
        <v>46165.22928240741</v>
      </c>
      <c r="G22" s="10">
        <f t="shared" si="0"/>
        <v>5</v>
      </c>
      <c r="H22" s="10" t="s">
        <v>34</v>
      </c>
      <c r="I22" s="10" t="s">
        <v>58</v>
      </c>
      <c r="J22" s="10" t="s">
        <v>79</v>
      </c>
      <c r="K22" s="11" t="s">
        <v>140</v>
      </c>
      <c r="L22" s="11" t="s">
        <v>141</v>
      </c>
      <c r="M22" s="11" t="s">
        <v>142</v>
      </c>
      <c r="N22" s="10" t="s">
        <v>1</v>
      </c>
      <c r="O22" s="10" t="s">
        <v>1</v>
      </c>
    </row>
    <row r="23" spans="1:15" ht="34" x14ac:dyDescent="0.2">
      <c r="A23" s="17" t="s">
        <v>143</v>
      </c>
      <c r="B23" s="18" t="s">
        <v>144</v>
      </c>
      <c r="C23" s="18" t="s">
        <v>9</v>
      </c>
      <c r="D23" s="17" t="s">
        <v>1</v>
      </c>
      <c r="E23" s="19">
        <v>46165.22928240741</v>
      </c>
      <c r="F23" s="19">
        <v>46171.22928240741</v>
      </c>
      <c r="G23" s="17">
        <f t="shared" si="0"/>
        <v>6</v>
      </c>
      <c r="H23" s="17" t="s">
        <v>34</v>
      </c>
      <c r="I23" s="17" t="s">
        <v>35</v>
      </c>
      <c r="J23" s="17" t="s">
        <v>36</v>
      </c>
      <c r="K23" s="18" t="s">
        <v>145</v>
      </c>
      <c r="L23" s="18" t="s">
        <v>146</v>
      </c>
      <c r="M23" s="18" t="s">
        <v>147</v>
      </c>
      <c r="N23" s="17" t="s">
        <v>1</v>
      </c>
      <c r="O23" s="17" t="s">
        <v>1</v>
      </c>
    </row>
    <row r="24" spans="1:15" ht="34" x14ac:dyDescent="0.2">
      <c r="A24" s="10" t="s">
        <v>148</v>
      </c>
      <c r="B24" s="11" t="s">
        <v>149</v>
      </c>
      <c r="C24" s="11" t="s">
        <v>9</v>
      </c>
      <c r="D24" s="10" t="s">
        <v>1</v>
      </c>
      <c r="E24" s="12">
        <v>46171.22928240741</v>
      </c>
      <c r="F24" s="12">
        <v>46175.22928240741</v>
      </c>
      <c r="G24" s="10">
        <f t="shared" si="0"/>
        <v>4</v>
      </c>
      <c r="H24" s="10" t="s">
        <v>34</v>
      </c>
      <c r="I24" s="10" t="s">
        <v>35</v>
      </c>
      <c r="J24" s="10" t="s">
        <v>79</v>
      </c>
      <c r="K24" s="11" t="s">
        <v>150</v>
      </c>
      <c r="L24" s="11" t="s">
        <v>151</v>
      </c>
      <c r="M24" s="11" t="s">
        <v>152</v>
      </c>
      <c r="N24" s="10" t="s">
        <v>1</v>
      </c>
      <c r="O24" s="10" t="s">
        <v>1</v>
      </c>
    </row>
    <row r="25" spans="1:15" ht="34" x14ac:dyDescent="0.2">
      <c r="A25" s="17" t="s">
        <v>153</v>
      </c>
      <c r="B25" s="18" t="s">
        <v>10</v>
      </c>
      <c r="C25" s="18" t="s">
        <v>10</v>
      </c>
      <c r="D25" s="17" t="s">
        <v>1</v>
      </c>
      <c r="E25" s="19">
        <v>46175.22928240741</v>
      </c>
      <c r="F25" s="19">
        <v>46177.22928240741</v>
      </c>
      <c r="G25" s="17">
        <f t="shared" si="0"/>
        <v>2</v>
      </c>
      <c r="H25" s="17" t="s">
        <v>34</v>
      </c>
      <c r="I25" s="17" t="s">
        <v>35</v>
      </c>
      <c r="J25" s="17" t="s">
        <v>36</v>
      </c>
      <c r="K25" s="18" t="s">
        <v>154</v>
      </c>
      <c r="L25" s="18" t="s">
        <v>155</v>
      </c>
      <c r="M25" s="18" t="s">
        <v>156</v>
      </c>
      <c r="N25" s="17" t="s">
        <v>1</v>
      </c>
      <c r="O25" s="17" t="s">
        <v>1</v>
      </c>
    </row>
    <row r="26" spans="1:15" ht="51" x14ac:dyDescent="0.2">
      <c r="A26" s="17" t="s">
        <v>157</v>
      </c>
      <c r="B26" s="18" t="s">
        <v>158</v>
      </c>
      <c r="C26" s="18" t="s">
        <v>10</v>
      </c>
      <c r="D26" s="17" t="s">
        <v>1</v>
      </c>
      <c r="E26" s="19">
        <v>46152.22928240741</v>
      </c>
      <c r="F26" s="19">
        <v>46159.22928240741</v>
      </c>
      <c r="G26" s="17">
        <f t="shared" si="0"/>
        <v>7</v>
      </c>
      <c r="H26" s="17" t="s">
        <v>34</v>
      </c>
      <c r="I26" s="17" t="s">
        <v>35</v>
      </c>
      <c r="J26" s="17" t="s">
        <v>36</v>
      </c>
      <c r="K26" s="18" t="s">
        <v>159</v>
      </c>
      <c r="L26" s="18" t="s">
        <v>160</v>
      </c>
      <c r="M26" s="18" t="s">
        <v>161</v>
      </c>
      <c r="N26" s="17" t="s">
        <v>1</v>
      </c>
      <c r="O26" s="17" t="s">
        <v>1</v>
      </c>
    </row>
    <row r="27" spans="1:15" ht="51" x14ac:dyDescent="0.2">
      <c r="A27" s="17" t="s">
        <v>162</v>
      </c>
      <c r="B27" s="18" t="s">
        <v>163</v>
      </c>
      <c r="C27" s="18" t="s">
        <v>10</v>
      </c>
      <c r="D27" s="17" t="s">
        <v>1</v>
      </c>
      <c r="E27" s="19">
        <v>46138.22928240741</v>
      </c>
      <c r="F27" s="19">
        <v>46143.22928240741</v>
      </c>
      <c r="G27" s="17">
        <f t="shared" si="0"/>
        <v>5</v>
      </c>
      <c r="H27" s="17" t="s">
        <v>1046</v>
      </c>
      <c r="I27" s="17" t="s">
        <v>35</v>
      </c>
      <c r="J27" s="17" t="s">
        <v>36</v>
      </c>
      <c r="K27" s="18" t="s">
        <v>164</v>
      </c>
      <c r="L27" s="18" t="s">
        <v>165</v>
      </c>
      <c r="M27" s="18" t="s">
        <v>166</v>
      </c>
      <c r="N27" s="17" t="s">
        <v>1</v>
      </c>
      <c r="O27" s="17" t="s">
        <v>1</v>
      </c>
    </row>
    <row r="28" spans="1:15" ht="51" x14ac:dyDescent="0.2">
      <c r="A28" s="13" t="s">
        <v>167</v>
      </c>
      <c r="B28" s="14" t="s">
        <v>168</v>
      </c>
      <c r="C28" s="14" t="s">
        <v>10</v>
      </c>
      <c r="D28" s="13" t="s">
        <v>1</v>
      </c>
      <c r="E28" s="15">
        <v>46143.22928240741</v>
      </c>
      <c r="F28" s="15">
        <v>46150.22928240741</v>
      </c>
      <c r="G28" s="13">
        <f t="shared" si="0"/>
        <v>7</v>
      </c>
      <c r="H28" s="13" t="s">
        <v>34</v>
      </c>
      <c r="I28" s="13" t="s">
        <v>35</v>
      </c>
      <c r="J28" s="13" t="s">
        <v>47</v>
      </c>
      <c r="K28" s="14" t="s">
        <v>169</v>
      </c>
      <c r="L28" s="14" t="s">
        <v>170</v>
      </c>
      <c r="M28" s="14" t="s">
        <v>171</v>
      </c>
      <c r="N28" s="13" t="s">
        <v>1</v>
      </c>
      <c r="O28" s="13" t="s">
        <v>1</v>
      </c>
    </row>
    <row r="29" spans="1:15" ht="51" x14ac:dyDescent="0.2">
      <c r="A29" s="17" t="s">
        <v>172</v>
      </c>
      <c r="B29" s="18" t="s">
        <v>173</v>
      </c>
      <c r="C29" s="18" t="s">
        <v>10</v>
      </c>
      <c r="D29" s="17" t="s">
        <v>1</v>
      </c>
      <c r="E29" s="19">
        <v>46150.22928240741</v>
      </c>
      <c r="F29" s="19">
        <v>46155.22928240741</v>
      </c>
      <c r="G29" s="17">
        <f t="shared" si="0"/>
        <v>5</v>
      </c>
      <c r="H29" s="17" t="s">
        <v>34</v>
      </c>
      <c r="I29" s="17" t="s">
        <v>35</v>
      </c>
      <c r="J29" s="17" t="s">
        <v>36</v>
      </c>
      <c r="K29" s="18" t="s">
        <v>174</v>
      </c>
      <c r="L29" s="18" t="s">
        <v>175</v>
      </c>
      <c r="M29" s="18" t="s">
        <v>176</v>
      </c>
      <c r="N29" s="17" t="s">
        <v>1</v>
      </c>
      <c r="O29" s="17" t="s">
        <v>1</v>
      </c>
    </row>
    <row r="30" spans="1:15" ht="51" x14ac:dyDescent="0.2">
      <c r="A30" s="10" t="s">
        <v>177</v>
      </c>
      <c r="B30" s="11" t="s">
        <v>178</v>
      </c>
      <c r="C30" s="11" t="s">
        <v>10</v>
      </c>
      <c r="D30" s="10" t="s">
        <v>1</v>
      </c>
      <c r="E30" s="12">
        <v>46155.22928240741</v>
      </c>
      <c r="F30" s="12">
        <v>46159.22928240741</v>
      </c>
      <c r="G30" s="10">
        <f t="shared" si="0"/>
        <v>4</v>
      </c>
      <c r="H30" s="10" t="s">
        <v>34</v>
      </c>
      <c r="I30" s="10" t="s">
        <v>58</v>
      </c>
      <c r="J30" s="10" t="s">
        <v>79</v>
      </c>
      <c r="K30" s="11" t="s">
        <v>179</v>
      </c>
      <c r="L30" s="11" t="s">
        <v>180</v>
      </c>
      <c r="M30" s="11" t="s">
        <v>181</v>
      </c>
      <c r="N30" s="10" t="s">
        <v>1</v>
      </c>
      <c r="O30" s="10" t="s">
        <v>1</v>
      </c>
    </row>
    <row r="31" spans="1:15" ht="34" x14ac:dyDescent="0.2">
      <c r="A31" s="13" t="s">
        <v>182</v>
      </c>
      <c r="B31" s="14" t="s">
        <v>183</v>
      </c>
      <c r="C31" s="14" t="s">
        <v>10</v>
      </c>
      <c r="D31" s="13" t="s">
        <v>1</v>
      </c>
      <c r="E31" s="15">
        <v>46159.22928240741</v>
      </c>
      <c r="F31" s="15">
        <v>46169.22928240741</v>
      </c>
      <c r="G31" s="13">
        <f t="shared" si="0"/>
        <v>10</v>
      </c>
      <c r="H31" s="13" t="s">
        <v>34</v>
      </c>
      <c r="I31" s="13" t="s">
        <v>35</v>
      </c>
      <c r="J31" s="13" t="s">
        <v>47</v>
      </c>
      <c r="K31" s="14" t="s">
        <v>184</v>
      </c>
      <c r="L31" s="14" t="s">
        <v>185</v>
      </c>
      <c r="M31" s="14" t="s">
        <v>186</v>
      </c>
      <c r="N31" s="13" t="s">
        <v>1</v>
      </c>
      <c r="O31" s="13" t="s">
        <v>1</v>
      </c>
    </row>
    <row r="32" spans="1:15" ht="34" x14ac:dyDescent="0.2">
      <c r="A32" s="17" t="s">
        <v>187</v>
      </c>
      <c r="B32" s="18" t="s">
        <v>188</v>
      </c>
      <c r="C32" s="18" t="s">
        <v>10</v>
      </c>
      <c r="D32" s="17" t="s">
        <v>1</v>
      </c>
      <c r="E32" s="19">
        <v>46143.22928240741</v>
      </c>
      <c r="F32" s="19">
        <v>46150.22928240741</v>
      </c>
      <c r="G32" s="17">
        <f t="shared" si="0"/>
        <v>7</v>
      </c>
      <c r="H32" s="17" t="s">
        <v>34</v>
      </c>
      <c r="I32" s="17" t="s">
        <v>35</v>
      </c>
      <c r="J32" s="17" t="s">
        <v>36</v>
      </c>
      <c r="K32" s="18" t="s">
        <v>189</v>
      </c>
      <c r="L32" s="18" t="s">
        <v>190</v>
      </c>
      <c r="M32" s="18" t="s">
        <v>191</v>
      </c>
      <c r="N32" s="17" t="s">
        <v>1</v>
      </c>
      <c r="O32" s="17" t="s">
        <v>1</v>
      </c>
    </row>
    <row r="33" spans="1:15" ht="34" x14ac:dyDescent="0.2">
      <c r="A33" s="13" t="s">
        <v>192</v>
      </c>
      <c r="B33" s="14" t="s">
        <v>193</v>
      </c>
      <c r="C33" s="14" t="s">
        <v>10</v>
      </c>
      <c r="D33" s="13" t="s">
        <v>1</v>
      </c>
      <c r="E33" s="15">
        <v>46150.22928240741</v>
      </c>
      <c r="F33" s="15">
        <v>46160.22928240741</v>
      </c>
      <c r="G33" s="13">
        <f t="shared" si="0"/>
        <v>10</v>
      </c>
      <c r="H33" s="13" t="s">
        <v>34</v>
      </c>
      <c r="I33" s="13" t="s">
        <v>35</v>
      </c>
      <c r="J33" s="13" t="s">
        <v>47</v>
      </c>
      <c r="K33" s="14" t="s">
        <v>194</v>
      </c>
      <c r="L33" s="14" t="s">
        <v>195</v>
      </c>
      <c r="M33" s="14" t="s">
        <v>196</v>
      </c>
      <c r="N33" s="13" t="s">
        <v>1</v>
      </c>
      <c r="O33" s="13" t="s">
        <v>1</v>
      </c>
    </row>
    <row r="34" spans="1:15" ht="34" x14ac:dyDescent="0.2">
      <c r="A34" s="17" t="s">
        <v>197</v>
      </c>
      <c r="B34" s="18" t="s">
        <v>198</v>
      </c>
      <c r="C34" s="18" t="s">
        <v>10</v>
      </c>
      <c r="D34" s="17" t="s">
        <v>1</v>
      </c>
      <c r="E34" s="19">
        <v>46160.22928240741</v>
      </c>
      <c r="F34" s="19">
        <v>46165.22928240741</v>
      </c>
      <c r="G34" s="17">
        <f t="shared" si="0"/>
        <v>5</v>
      </c>
      <c r="H34" s="17" t="s">
        <v>34</v>
      </c>
      <c r="I34" s="17" t="s">
        <v>58</v>
      </c>
      <c r="J34" s="17" t="s">
        <v>36</v>
      </c>
      <c r="K34" s="18" t="s">
        <v>199</v>
      </c>
      <c r="L34" s="18" t="s">
        <v>200</v>
      </c>
      <c r="M34" s="18" t="s">
        <v>201</v>
      </c>
      <c r="N34" s="17" t="s">
        <v>1</v>
      </c>
      <c r="O34" s="17" t="s">
        <v>1</v>
      </c>
    </row>
    <row r="35" spans="1:15" ht="34" x14ac:dyDescent="0.2">
      <c r="A35" s="10" t="s">
        <v>202</v>
      </c>
      <c r="B35" s="11" t="s">
        <v>203</v>
      </c>
      <c r="C35" s="11" t="s">
        <v>10</v>
      </c>
      <c r="D35" s="10" t="s">
        <v>1</v>
      </c>
      <c r="E35" s="12">
        <v>46165.22928240741</v>
      </c>
      <c r="F35" s="12">
        <v>46169.22928240741</v>
      </c>
      <c r="G35" s="10">
        <f t="shared" si="0"/>
        <v>4</v>
      </c>
      <c r="H35" s="10" t="s">
        <v>34</v>
      </c>
      <c r="I35" s="10" t="s">
        <v>35</v>
      </c>
      <c r="J35" s="10" t="s">
        <v>79</v>
      </c>
      <c r="K35" s="11" t="s">
        <v>204</v>
      </c>
      <c r="L35" s="11" t="s">
        <v>205</v>
      </c>
      <c r="M35" s="11" t="s">
        <v>206</v>
      </c>
      <c r="N35" s="10" t="s">
        <v>1</v>
      </c>
      <c r="O35" s="10" t="s">
        <v>1</v>
      </c>
    </row>
    <row r="36" spans="1:15" ht="34" x14ac:dyDescent="0.2">
      <c r="A36" s="10" t="s">
        <v>207</v>
      </c>
      <c r="B36" s="11" t="s">
        <v>208</v>
      </c>
      <c r="C36" s="11" t="s">
        <v>10</v>
      </c>
      <c r="D36" s="10" t="s">
        <v>1</v>
      </c>
      <c r="E36" s="12">
        <v>46169.22928240741</v>
      </c>
      <c r="F36" s="12">
        <v>46174.22928240741</v>
      </c>
      <c r="G36" s="10">
        <f t="shared" si="0"/>
        <v>5</v>
      </c>
      <c r="H36" s="10" t="s">
        <v>34</v>
      </c>
      <c r="I36" s="10" t="s">
        <v>58</v>
      </c>
      <c r="J36" s="10" t="s">
        <v>79</v>
      </c>
      <c r="K36" s="11" t="s">
        <v>209</v>
      </c>
      <c r="L36" s="11" t="s">
        <v>210</v>
      </c>
      <c r="M36" s="11" t="s">
        <v>211</v>
      </c>
      <c r="N36" s="10" t="s">
        <v>1</v>
      </c>
      <c r="O36" s="10" t="s">
        <v>1</v>
      </c>
    </row>
    <row r="37" spans="1:15" ht="34" x14ac:dyDescent="0.2">
      <c r="A37" s="17" t="s">
        <v>212</v>
      </c>
      <c r="B37" s="18" t="s">
        <v>213</v>
      </c>
      <c r="C37" s="18" t="s">
        <v>10</v>
      </c>
      <c r="D37" s="17" t="s">
        <v>1</v>
      </c>
      <c r="E37" s="19">
        <v>46152.22928240741</v>
      </c>
      <c r="F37" s="19">
        <v>46159.22928240741</v>
      </c>
      <c r="G37" s="17">
        <f t="shared" si="0"/>
        <v>7</v>
      </c>
      <c r="H37" s="17" t="s">
        <v>34</v>
      </c>
      <c r="I37" s="17" t="s">
        <v>35</v>
      </c>
      <c r="J37" s="17" t="s">
        <v>36</v>
      </c>
      <c r="K37" s="18" t="s">
        <v>214</v>
      </c>
      <c r="L37" s="18" t="s">
        <v>215</v>
      </c>
      <c r="M37" s="18" t="s">
        <v>216</v>
      </c>
      <c r="N37" s="17" t="s">
        <v>1</v>
      </c>
      <c r="O37" s="17" t="s">
        <v>1</v>
      </c>
    </row>
    <row r="38" spans="1:15" ht="34" x14ac:dyDescent="0.2">
      <c r="A38" s="10" t="s">
        <v>217</v>
      </c>
      <c r="B38" s="11" t="s">
        <v>218</v>
      </c>
      <c r="C38" s="11" t="s">
        <v>10</v>
      </c>
      <c r="D38" s="10" t="s">
        <v>1</v>
      </c>
      <c r="E38" s="12">
        <v>46159.22928240741</v>
      </c>
      <c r="F38" s="12">
        <v>46164.22928240741</v>
      </c>
      <c r="G38" s="10">
        <f t="shared" si="0"/>
        <v>5</v>
      </c>
      <c r="H38" s="10" t="s">
        <v>34</v>
      </c>
      <c r="I38" s="10" t="s">
        <v>35</v>
      </c>
      <c r="J38" s="10" t="s">
        <v>79</v>
      </c>
      <c r="K38" s="11" t="s">
        <v>219</v>
      </c>
      <c r="L38" s="11" t="s">
        <v>220</v>
      </c>
      <c r="M38" s="11" t="s">
        <v>221</v>
      </c>
      <c r="N38" s="10" t="s">
        <v>1</v>
      </c>
      <c r="O38" s="10" t="s">
        <v>1</v>
      </c>
    </row>
    <row r="39" spans="1:15" ht="34" x14ac:dyDescent="0.2">
      <c r="A39" s="17" t="s">
        <v>222</v>
      </c>
      <c r="B39" s="18" t="s">
        <v>223</v>
      </c>
      <c r="C39" s="18" t="s">
        <v>10</v>
      </c>
      <c r="D39" s="17" t="s">
        <v>1</v>
      </c>
      <c r="E39" s="19">
        <v>46164.22928240741</v>
      </c>
      <c r="F39" s="19">
        <v>46170.22928240741</v>
      </c>
      <c r="G39" s="17">
        <f t="shared" si="0"/>
        <v>6</v>
      </c>
      <c r="H39" s="17" t="s">
        <v>34</v>
      </c>
      <c r="I39" s="17" t="s">
        <v>58</v>
      </c>
      <c r="J39" s="17" t="s">
        <v>36</v>
      </c>
      <c r="K39" s="18" t="s">
        <v>224</v>
      </c>
      <c r="L39" s="18" t="s">
        <v>225</v>
      </c>
      <c r="M39" s="18" t="s">
        <v>226</v>
      </c>
      <c r="N39" s="17" t="s">
        <v>1</v>
      </c>
      <c r="O39" s="17" t="s">
        <v>1</v>
      </c>
    </row>
    <row r="40" spans="1:15" ht="34" x14ac:dyDescent="0.2">
      <c r="A40" s="10" t="s">
        <v>227</v>
      </c>
      <c r="B40" s="11" t="s">
        <v>228</v>
      </c>
      <c r="C40" s="11" t="s">
        <v>10</v>
      </c>
      <c r="D40" s="10" t="s">
        <v>1</v>
      </c>
      <c r="E40" s="12">
        <v>46170.22928240741</v>
      </c>
      <c r="F40" s="12">
        <v>46174.22928240741</v>
      </c>
      <c r="G40" s="10">
        <f t="shared" si="0"/>
        <v>4</v>
      </c>
      <c r="H40" s="10" t="s">
        <v>34</v>
      </c>
      <c r="I40" s="10" t="s">
        <v>35</v>
      </c>
      <c r="J40" s="10" t="s">
        <v>79</v>
      </c>
      <c r="K40" s="11" t="s">
        <v>229</v>
      </c>
      <c r="L40" s="11" t="s">
        <v>230</v>
      </c>
      <c r="M40" s="11" t="s">
        <v>231</v>
      </c>
      <c r="N40" s="10" t="s">
        <v>1</v>
      </c>
      <c r="O40" s="10" t="s">
        <v>1</v>
      </c>
    </row>
    <row r="41" spans="1:15" ht="34" x14ac:dyDescent="0.2">
      <c r="A41" s="17" t="s">
        <v>232</v>
      </c>
      <c r="B41" s="18" t="s">
        <v>233</v>
      </c>
      <c r="C41" s="18" t="s">
        <v>10</v>
      </c>
      <c r="D41" s="17" t="s">
        <v>1</v>
      </c>
      <c r="E41" s="19">
        <v>46174.22928240741</v>
      </c>
      <c r="F41" s="19">
        <v>46177.22928240741</v>
      </c>
      <c r="G41" s="17">
        <f t="shared" si="0"/>
        <v>3</v>
      </c>
      <c r="H41" s="17" t="s">
        <v>34</v>
      </c>
      <c r="I41" s="17" t="s">
        <v>35</v>
      </c>
      <c r="J41" s="17" t="s">
        <v>36</v>
      </c>
      <c r="K41" s="18" t="s">
        <v>234</v>
      </c>
      <c r="L41" s="18" t="s">
        <v>235</v>
      </c>
      <c r="M41" s="18" t="s">
        <v>236</v>
      </c>
      <c r="N41" s="17" t="s">
        <v>1</v>
      </c>
      <c r="O41" s="17" t="s">
        <v>1</v>
      </c>
    </row>
    <row r="42" spans="1:15" ht="34" x14ac:dyDescent="0.2">
      <c r="A42" s="10" t="s">
        <v>237</v>
      </c>
      <c r="B42" s="11" t="s">
        <v>238</v>
      </c>
      <c r="C42" s="11" t="s">
        <v>10</v>
      </c>
      <c r="D42" s="10" t="s">
        <v>1</v>
      </c>
      <c r="E42" s="12">
        <v>46163.22928240741</v>
      </c>
      <c r="F42" s="12">
        <v>46166.22928240741</v>
      </c>
      <c r="G42" s="10">
        <f t="shared" si="0"/>
        <v>3</v>
      </c>
      <c r="H42" s="10" t="s">
        <v>34</v>
      </c>
      <c r="I42" s="10" t="s">
        <v>35</v>
      </c>
      <c r="J42" s="10" t="s">
        <v>79</v>
      </c>
      <c r="K42" s="11" t="s">
        <v>239</v>
      </c>
      <c r="L42" s="11" t="s">
        <v>240</v>
      </c>
      <c r="M42" s="11" t="s">
        <v>241</v>
      </c>
      <c r="N42" s="10" t="s">
        <v>1</v>
      </c>
      <c r="O42" s="10" t="s">
        <v>1</v>
      </c>
    </row>
    <row r="43" spans="1:15" ht="34" x14ac:dyDescent="0.2">
      <c r="A43" s="17" t="s">
        <v>242</v>
      </c>
      <c r="B43" s="18" t="s">
        <v>243</v>
      </c>
      <c r="C43" s="18" t="s">
        <v>10</v>
      </c>
      <c r="D43" s="17" t="s">
        <v>1</v>
      </c>
      <c r="E43" s="19">
        <v>46166.22928240741</v>
      </c>
      <c r="F43" s="19">
        <v>46171.22928240741</v>
      </c>
      <c r="G43" s="17">
        <f t="shared" si="0"/>
        <v>5</v>
      </c>
      <c r="H43" s="17" t="s">
        <v>34</v>
      </c>
      <c r="I43" s="17" t="s">
        <v>35</v>
      </c>
      <c r="J43" s="17" t="s">
        <v>36</v>
      </c>
      <c r="K43" s="18" t="s">
        <v>244</v>
      </c>
      <c r="L43" s="18" t="s">
        <v>245</v>
      </c>
      <c r="M43" s="18" t="s">
        <v>246</v>
      </c>
      <c r="N43" s="17" t="s">
        <v>1</v>
      </c>
      <c r="O43" s="17" t="s">
        <v>1</v>
      </c>
    </row>
    <row r="44" spans="1:15" ht="34" x14ac:dyDescent="0.2">
      <c r="A44" s="17" t="s">
        <v>247</v>
      </c>
      <c r="B44" s="18" t="s">
        <v>248</v>
      </c>
      <c r="C44" s="18" t="s">
        <v>10</v>
      </c>
      <c r="D44" s="17" t="s">
        <v>1</v>
      </c>
      <c r="E44" s="19">
        <v>46171.22928240741</v>
      </c>
      <c r="F44" s="19">
        <v>46175.22928240741</v>
      </c>
      <c r="G44" s="17">
        <f t="shared" si="0"/>
        <v>4</v>
      </c>
      <c r="H44" s="17" t="s">
        <v>34</v>
      </c>
      <c r="I44" s="17" t="s">
        <v>58</v>
      </c>
      <c r="J44" s="17" t="s">
        <v>36</v>
      </c>
      <c r="K44" s="18" t="s">
        <v>249</v>
      </c>
      <c r="L44" s="18" t="s">
        <v>250</v>
      </c>
      <c r="M44" s="18" t="s">
        <v>251</v>
      </c>
      <c r="N44" s="17" t="s">
        <v>1</v>
      </c>
      <c r="O44" s="17" t="s">
        <v>1</v>
      </c>
    </row>
    <row r="45" spans="1:15" ht="34" x14ac:dyDescent="0.2">
      <c r="A45" s="10" t="s">
        <v>252</v>
      </c>
      <c r="B45" s="11" t="s">
        <v>253</v>
      </c>
      <c r="C45" s="11" t="s">
        <v>10</v>
      </c>
      <c r="D45" s="10" t="s">
        <v>1</v>
      </c>
      <c r="E45" s="12">
        <v>46175.22928240741</v>
      </c>
      <c r="F45" s="12">
        <v>46177.22928240741</v>
      </c>
      <c r="G45" s="10">
        <f t="shared" si="0"/>
        <v>2</v>
      </c>
      <c r="H45" s="10" t="s">
        <v>34</v>
      </c>
      <c r="I45" s="10" t="s">
        <v>58</v>
      </c>
      <c r="J45" s="10" t="s">
        <v>79</v>
      </c>
      <c r="K45" s="11" t="s">
        <v>254</v>
      </c>
      <c r="L45" s="11" t="s">
        <v>255</v>
      </c>
      <c r="M45" s="11" t="s">
        <v>256</v>
      </c>
      <c r="N45" s="10" t="s">
        <v>1</v>
      </c>
      <c r="O45" s="10" t="s">
        <v>1</v>
      </c>
    </row>
    <row r="46" spans="1:15" ht="34" x14ac:dyDescent="0.2">
      <c r="A46" s="17" t="s">
        <v>257</v>
      </c>
      <c r="B46" s="18" t="s">
        <v>11</v>
      </c>
      <c r="C46" s="18" t="s">
        <v>11</v>
      </c>
      <c r="D46" s="17" t="s">
        <v>1</v>
      </c>
      <c r="E46" s="19">
        <v>46177.22928240741</v>
      </c>
      <c r="F46" s="19">
        <v>46181.22928240741</v>
      </c>
      <c r="G46" s="17">
        <f t="shared" si="0"/>
        <v>4</v>
      </c>
      <c r="H46" s="17" t="s">
        <v>34</v>
      </c>
      <c r="I46" s="17" t="s">
        <v>35</v>
      </c>
      <c r="J46" s="17" t="s">
        <v>36</v>
      </c>
      <c r="K46" s="18" t="s">
        <v>258</v>
      </c>
      <c r="L46" s="18" t="s">
        <v>259</v>
      </c>
      <c r="M46" s="18" t="s">
        <v>260</v>
      </c>
      <c r="N46" s="17" t="s">
        <v>1</v>
      </c>
      <c r="O46" s="17" t="s">
        <v>1</v>
      </c>
    </row>
    <row r="47" spans="1:15" ht="34" x14ac:dyDescent="0.2">
      <c r="A47" s="17" t="s">
        <v>261</v>
      </c>
      <c r="B47" s="18" t="s">
        <v>262</v>
      </c>
      <c r="C47" s="18" t="s">
        <v>11</v>
      </c>
      <c r="D47" s="17" t="s">
        <v>1</v>
      </c>
      <c r="E47" s="19">
        <v>46147.22928240741</v>
      </c>
      <c r="F47" s="19">
        <v>46152.22928240741</v>
      </c>
      <c r="G47" s="17">
        <f t="shared" si="0"/>
        <v>5</v>
      </c>
      <c r="H47" s="17" t="s">
        <v>34</v>
      </c>
      <c r="I47" s="17" t="s">
        <v>35</v>
      </c>
      <c r="J47" s="17" t="s">
        <v>36</v>
      </c>
      <c r="K47" s="18" t="s">
        <v>263</v>
      </c>
      <c r="L47" s="18" t="s">
        <v>264</v>
      </c>
      <c r="M47" s="18" t="s">
        <v>265</v>
      </c>
      <c r="N47" s="17" t="s">
        <v>1</v>
      </c>
      <c r="O47" s="17" t="s">
        <v>1</v>
      </c>
    </row>
    <row r="48" spans="1:15" ht="34" x14ac:dyDescent="0.2">
      <c r="A48" s="17" t="s">
        <v>266</v>
      </c>
      <c r="B48" s="18" t="s">
        <v>267</v>
      </c>
      <c r="C48" s="18" t="s">
        <v>11</v>
      </c>
      <c r="D48" s="17" t="s">
        <v>1</v>
      </c>
      <c r="E48" s="19">
        <v>46118.22928240741</v>
      </c>
      <c r="F48" s="19">
        <v>46128.22928240741</v>
      </c>
      <c r="G48" s="17">
        <f t="shared" si="0"/>
        <v>10</v>
      </c>
      <c r="H48" s="17" t="s">
        <v>34</v>
      </c>
      <c r="I48" s="17" t="s">
        <v>35</v>
      </c>
      <c r="J48" s="17" t="s">
        <v>36</v>
      </c>
      <c r="K48" s="18" t="s">
        <v>268</v>
      </c>
      <c r="L48" s="18" t="s">
        <v>269</v>
      </c>
      <c r="M48" s="18" t="s">
        <v>270</v>
      </c>
      <c r="N48" s="17" t="s">
        <v>1</v>
      </c>
      <c r="O48" s="17" t="s">
        <v>1</v>
      </c>
    </row>
    <row r="49" spans="1:15" ht="34" x14ac:dyDescent="0.2">
      <c r="A49" s="10" t="s">
        <v>271</v>
      </c>
      <c r="B49" s="11" t="s">
        <v>272</v>
      </c>
      <c r="C49" s="11" t="s">
        <v>11</v>
      </c>
      <c r="D49" s="10" t="s">
        <v>1</v>
      </c>
      <c r="E49" s="12">
        <v>46128.22928240741</v>
      </c>
      <c r="F49" s="12">
        <v>46135.22928240741</v>
      </c>
      <c r="G49" s="10">
        <f t="shared" si="0"/>
        <v>7</v>
      </c>
      <c r="H49" s="10" t="s">
        <v>34</v>
      </c>
      <c r="I49" s="10" t="s">
        <v>35</v>
      </c>
      <c r="J49" s="10" t="s">
        <v>79</v>
      </c>
      <c r="K49" s="11" t="s">
        <v>273</v>
      </c>
      <c r="L49" s="11" t="s">
        <v>274</v>
      </c>
      <c r="M49" s="11" t="s">
        <v>267</v>
      </c>
      <c r="N49" s="10" t="s">
        <v>1</v>
      </c>
      <c r="O49" s="10" t="s">
        <v>1</v>
      </c>
    </row>
    <row r="50" spans="1:15" ht="34" x14ac:dyDescent="0.2">
      <c r="A50" s="17" t="s">
        <v>275</v>
      </c>
      <c r="B50" s="18" t="s">
        <v>276</v>
      </c>
      <c r="C50" s="18" t="s">
        <v>11</v>
      </c>
      <c r="D50" s="17" t="s">
        <v>1</v>
      </c>
      <c r="E50" s="19">
        <v>46135.22928240741</v>
      </c>
      <c r="F50" s="19">
        <v>46140.22928240741</v>
      </c>
      <c r="G50" s="17">
        <f t="shared" si="0"/>
        <v>5</v>
      </c>
      <c r="H50" s="17" t="s">
        <v>34</v>
      </c>
      <c r="I50" s="17" t="s">
        <v>58</v>
      </c>
      <c r="J50" s="17" t="s">
        <v>36</v>
      </c>
      <c r="K50" s="18" t="s">
        <v>277</v>
      </c>
      <c r="L50" s="18" t="s">
        <v>278</v>
      </c>
      <c r="M50" s="18" t="s">
        <v>107</v>
      </c>
      <c r="N50" s="17" t="s">
        <v>1</v>
      </c>
      <c r="O50" s="17" t="s">
        <v>1</v>
      </c>
    </row>
    <row r="51" spans="1:15" ht="34" x14ac:dyDescent="0.2">
      <c r="A51" s="13" t="s">
        <v>279</v>
      </c>
      <c r="B51" s="14" t="s">
        <v>280</v>
      </c>
      <c r="C51" s="14" t="s">
        <v>11</v>
      </c>
      <c r="D51" s="13" t="s">
        <v>1</v>
      </c>
      <c r="E51" s="15">
        <v>46140.22928240741</v>
      </c>
      <c r="F51" s="15">
        <v>46152.22928240741</v>
      </c>
      <c r="G51" s="13">
        <f t="shared" si="0"/>
        <v>12</v>
      </c>
      <c r="H51" s="13" t="s">
        <v>34</v>
      </c>
      <c r="I51" s="13" t="s">
        <v>35</v>
      </c>
      <c r="J51" s="13" t="s">
        <v>47</v>
      </c>
      <c r="K51" s="14" t="s">
        <v>281</v>
      </c>
      <c r="L51" s="14" t="s">
        <v>282</v>
      </c>
      <c r="M51" s="14" t="s">
        <v>272</v>
      </c>
      <c r="N51" s="13" t="s">
        <v>1</v>
      </c>
      <c r="O51" s="13" t="s">
        <v>1</v>
      </c>
    </row>
    <row r="52" spans="1:15" ht="34" x14ac:dyDescent="0.2">
      <c r="A52" s="13" t="s">
        <v>283</v>
      </c>
      <c r="B52" s="14" t="s">
        <v>284</v>
      </c>
      <c r="C52" s="14" t="s">
        <v>11</v>
      </c>
      <c r="D52" s="13" t="s">
        <v>1</v>
      </c>
      <c r="E52" s="15">
        <v>46152.22928240741</v>
      </c>
      <c r="F52" s="15">
        <v>46162.22928240741</v>
      </c>
      <c r="G52" s="13">
        <f t="shared" si="0"/>
        <v>10</v>
      </c>
      <c r="H52" s="13" t="s">
        <v>34</v>
      </c>
      <c r="I52" s="13" t="s">
        <v>35</v>
      </c>
      <c r="J52" s="13" t="s">
        <v>47</v>
      </c>
      <c r="K52" s="14" t="s">
        <v>285</v>
      </c>
      <c r="L52" s="14" t="s">
        <v>286</v>
      </c>
      <c r="M52" s="14" t="s">
        <v>287</v>
      </c>
      <c r="N52" s="13" t="s">
        <v>1</v>
      </c>
      <c r="O52" s="13" t="s">
        <v>1</v>
      </c>
    </row>
    <row r="53" spans="1:15" ht="34" x14ac:dyDescent="0.2">
      <c r="A53" s="17" t="s">
        <v>288</v>
      </c>
      <c r="B53" s="18" t="s">
        <v>289</v>
      </c>
      <c r="C53" s="18" t="s">
        <v>11</v>
      </c>
      <c r="D53" s="17" t="s">
        <v>1</v>
      </c>
      <c r="E53" s="19">
        <v>46134.22928240741</v>
      </c>
      <c r="F53" s="19">
        <v>46141.22928240741</v>
      </c>
      <c r="G53" s="17">
        <f t="shared" si="0"/>
        <v>7</v>
      </c>
      <c r="H53" s="17" t="s">
        <v>34</v>
      </c>
      <c r="I53" s="17" t="s">
        <v>35</v>
      </c>
      <c r="J53" s="17" t="s">
        <v>36</v>
      </c>
      <c r="K53" s="18" t="s">
        <v>290</v>
      </c>
      <c r="L53" s="18" t="s">
        <v>291</v>
      </c>
      <c r="M53" s="18" t="s">
        <v>292</v>
      </c>
      <c r="N53" s="17" t="s">
        <v>1</v>
      </c>
      <c r="O53" s="17" t="s">
        <v>1</v>
      </c>
    </row>
    <row r="54" spans="1:15" ht="34" x14ac:dyDescent="0.2">
      <c r="A54" s="13" t="s">
        <v>293</v>
      </c>
      <c r="B54" s="14" t="s">
        <v>294</v>
      </c>
      <c r="C54" s="14" t="s">
        <v>11</v>
      </c>
      <c r="D54" s="13" t="s">
        <v>1</v>
      </c>
      <c r="E54" s="15">
        <v>46141.22928240741</v>
      </c>
      <c r="F54" s="15">
        <v>46151.22928240741</v>
      </c>
      <c r="G54" s="13">
        <f t="shared" si="0"/>
        <v>10</v>
      </c>
      <c r="H54" s="13" t="s">
        <v>34</v>
      </c>
      <c r="I54" s="13" t="s">
        <v>35</v>
      </c>
      <c r="J54" s="13" t="s">
        <v>47</v>
      </c>
      <c r="K54" s="14" t="s">
        <v>295</v>
      </c>
      <c r="L54" s="14" t="s">
        <v>296</v>
      </c>
      <c r="M54" s="14" t="s">
        <v>297</v>
      </c>
      <c r="N54" s="13" t="s">
        <v>1</v>
      </c>
      <c r="O54" s="13" t="s">
        <v>1</v>
      </c>
    </row>
    <row r="55" spans="1:15" ht="34" x14ac:dyDescent="0.2">
      <c r="A55" s="17" t="s">
        <v>298</v>
      </c>
      <c r="B55" s="18" t="s">
        <v>299</v>
      </c>
      <c r="C55" s="18" t="s">
        <v>11</v>
      </c>
      <c r="D55" s="17" t="s">
        <v>1</v>
      </c>
      <c r="E55" s="19">
        <v>46151.22928240741</v>
      </c>
      <c r="F55" s="19">
        <v>46156.22928240741</v>
      </c>
      <c r="G55" s="17">
        <f t="shared" si="0"/>
        <v>5</v>
      </c>
      <c r="H55" s="17" t="s">
        <v>34</v>
      </c>
      <c r="I55" s="17" t="s">
        <v>35</v>
      </c>
      <c r="J55" s="17" t="s">
        <v>36</v>
      </c>
      <c r="K55" s="18" t="s">
        <v>300</v>
      </c>
      <c r="L55" s="18" t="s">
        <v>301</v>
      </c>
      <c r="M55" s="18" t="s">
        <v>302</v>
      </c>
      <c r="N55" s="17" t="s">
        <v>1</v>
      </c>
      <c r="O55" s="17" t="s">
        <v>1</v>
      </c>
    </row>
    <row r="56" spans="1:15" ht="34" x14ac:dyDescent="0.2">
      <c r="A56" s="10" t="s">
        <v>303</v>
      </c>
      <c r="B56" s="11" t="s">
        <v>304</v>
      </c>
      <c r="C56" s="11" t="s">
        <v>11</v>
      </c>
      <c r="D56" s="10" t="s">
        <v>1</v>
      </c>
      <c r="E56" s="12">
        <v>46156.22928240741</v>
      </c>
      <c r="F56" s="12">
        <v>46162.22928240741</v>
      </c>
      <c r="G56" s="10">
        <f t="shared" si="0"/>
        <v>6</v>
      </c>
      <c r="H56" s="10" t="s">
        <v>34</v>
      </c>
      <c r="I56" s="10" t="s">
        <v>58</v>
      </c>
      <c r="J56" s="10" t="s">
        <v>79</v>
      </c>
      <c r="K56" s="11" t="s">
        <v>305</v>
      </c>
      <c r="L56" s="11" t="s">
        <v>306</v>
      </c>
      <c r="M56" s="11" t="s">
        <v>307</v>
      </c>
      <c r="N56" s="10" t="s">
        <v>1</v>
      </c>
      <c r="O56" s="10" t="s">
        <v>1</v>
      </c>
    </row>
    <row r="57" spans="1:15" ht="34" x14ac:dyDescent="0.2">
      <c r="A57" s="17" t="s">
        <v>308</v>
      </c>
      <c r="B57" s="18" t="s">
        <v>309</v>
      </c>
      <c r="C57" s="18" t="s">
        <v>11</v>
      </c>
      <c r="D57" s="17" t="s">
        <v>1</v>
      </c>
      <c r="E57" s="19">
        <v>46162.22928240741</v>
      </c>
      <c r="F57" s="19">
        <v>46169.22928240741</v>
      </c>
      <c r="G57" s="17">
        <f t="shared" si="0"/>
        <v>7</v>
      </c>
      <c r="H57" s="17" t="s">
        <v>34</v>
      </c>
      <c r="I57" s="17" t="s">
        <v>58</v>
      </c>
      <c r="J57" s="17" t="s">
        <v>36</v>
      </c>
      <c r="K57" s="18" t="s">
        <v>310</v>
      </c>
      <c r="L57" s="18" t="s">
        <v>311</v>
      </c>
      <c r="M57" s="18" t="s">
        <v>312</v>
      </c>
      <c r="N57" s="17" t="s">
        <v>1</v>
      </c>
      <c r="O57" s="17" t="s">
        <v>1</v>
      </c>
    </row>
    <row r="58" spans="1:15" ht="34" x14ac:dyDescent="0.2">
      <c r="A58" s="17" t="s">
        <v>313</v>
      </c>
      <c r="B58" s="18" t="s">
        <v>314</v>
      </c>
      <c r="C58" s="18" t="s">
        <v>11</v>
      </c>
      <c r="D58" s="17" t="s">
        <v>1</v>
      </c>
      <c r="E58" s="19">
        <v>46141.22928240741</v>
      </c>
      <c r="F58" s="19">
        <v>46148.22928240741</v>
      </c>
      <c r="G58" s="17">
        <f t="shared" si="0"/>
        <v>7</v>
      </c>
      <c r="H58" s="17" t="s">
        <v>34</v>
      </c>
      <c r="I58" s="17" t="s">
        <v>35</v>
      </c>
      <c r="J58" s="17" t="s">
        <v>36</v>
      </c>
      <c r="K58" s="18" t="s">
        <v>315</v>
      </c>
      <c r="L58" s="18" t="s">
        <v>316</v>
      </c>
      <c r="M58" s="18" t="s">
        <v>317</v>
      </c>
      <c r="N58" s="17" t="s">
        <v>1</v>
      </c>
      <c r="O58" s="17" t="s">
        <v>1</v>
      </c>
    </row>
    <row r="59" spans="1:15" ht="34" x14ac:dyDescent="0.2">
      <c r="A59" s="13" t="s">
        <v>318</v>
      </c>
      <c r="B59" s="14" t="s">
        <v>319</v>
      </c>
      <c r="C59" s="14" t="s">
        <v>11</v>
      </c>
      <c r="D59" s="13" t="s">
        <v>1</v>
      </c>
      <c r="E59" s="15">
        <v>46148.22928240741</v>
      </c>
      <c r="F59" s="15">
        <v>46158.22928240741</v>
      </c>
      <c r="G59" s="13">
        <f t="shared" si="0"/>
        <v>10</v>
      </c>
      <c r="H59" s="13" t="s">
        <v>34</v>
      </c>
      <c r="I59" s="13" t="s">
        <v>35</v>
      </c>
      <c r="J59" s="13" t="s">
        <v>47</v>
      </c>
      <c r="K59" s="14" t="s">
        <v>320</v>
      </c>
      <c r="L59" s="14" t="s">
        <v>321</v>
      </c>
      <c r="M59" s="14" t="s">
        <v>322</v>
      </c>
      <c r="N59" s="13" t="s">
        <v>1</v>
      </c>
      <c r="O59" s="13" t="s">
        <v>1</v>
      </c>
    </row>
    <row r="60" spans="1:15" ht="34" x14ac:dyDescent="0.2">
      <c r="A60" s="10" t="s">
        <v>323</v>
      </c>
      <c r="B60" s="11" t="s">
        <v>324</v>
      </c>
      <c r="C60" s="11" t="s">
        <v>11</v>
      </c>
      <c r="D60" s="10" t="s">
        <v>1</v>
      </c>
      <c r="E60" s="12">
        <v>46158.22928240741</v>
      </c>
      <c r="F60" s="12">
        <v>46163.22928240741</v>
      </c>
      <c r="G60" s="10">
        <f t="shared" si="0"/>
        <v>5</v>
      </c>
      <c r="H60" s="10" t="s">
        <v>1046</v>
      </c>
      <c r="I60" s="10" t="s">
        <v>58</v>
      </c>
      <c r="J60" s="10" t="s">
        <v>79</v>
      </c>
      <c r="K60" s="11" t="s">
        <v>325</v>
      </c>
      <c r="L60" s="11" t="s">
        <v>326</v>
      </c>
      <c r="M60" s="11" t="s">
        <v>327</v>
      </c>
      <c r="N60" s="10" t="s">
        <v>1</v>
      </c>
      <c r="O60" s="10" t="s">
        <v>1</v>
      </c>
    </row>
    <row r="61" spans="1:15" ht="34" x14ac:dyDescent="0.2">
      <c r="A61" s="17" t="s">
        <v>328</v>
      </c>
      <c r="B61" s="18" t="s">
        <v>329</v>
      </c>
      <c r="C61" s="18" t="s">
        <v>11</v>
      </c>
      <c r="D61" s="17" t="s">
        <v>1</v>
      </c>
      <c r="E61" s="19">
        <v>46163.22928240741</v>
      </c>
      <c r="F61" s="19">
        <v>46169.22928240741</v>
      </c>
      <c r="G61" s="17">
        <f t="shared" si="0"/>
        <v>6</v>
      </c>
      <c r="H61" s="17" t="s">
        <v>34</v>
      </c>
      <c r="I61" s="17" t="s">
        <v>35</v>
      </c>
      <c r="J61" s="17" t="s">
        <v>36</v>
      </c>
      <c r="K61" s="18" t="s">
        <v>330</v>
      </c>
      <c r="L61" s="18" t="s">
        <v>331</v>
      </c>
      <c r="M61" s="18" t="s">
        <v>332</v>
      </c>
      <c r="N61" s="17" t="s">
        <v>1</v>
      </c>
      <c r="O61" s="17" t="s">
        <v>1</v>
      </c>
    </row>
    <row r="62" spans="1:15" ht="34" x14ac:dyDescent="0.2">
      <c r="A62" s="13" t="s">
        <v>333</v>
      </c>
      <c r="B62" s="14" t="s">
        <v>334</v>
      </c>
      <c r="C62" s="14" t="s">
        <v>11</v>
      </c>
      <c r="D62" s="13" t="s">
        <v>1</v>
      </c>
      <c r="E62" s="15">
        <v>46169.22928240741</v>
      </c>
      <c r="F62" s="15">
        <v>46177.22928240741</v>
      </c>
      <c r="G62" s="13">
        <f t="shared" si="0"/>
        <v>8</v>
      </c>
      <c r="H62" s="13" t="s">
        <v>34</v>
      </c>
      <c r="I62" s="13" t="s">
        <v>35</v>
      </c>
      <c r="J62" s="13" t="s">
        <v>47</v>
      </c>
      <c r="K62" s="14" t="s">
        <v>335</v>
      </c>
      <c r="L62" s="14" t="s">
        <v>336</v>
      </c>
      <c r="M62" s="14" t="s">
        <v>337</v>
      </c>
      <c r="N62" s="13" t="s">
        <v>1</v>
      </c>
      <c r="O62" s="13" t="s">
        <v>1</v>
      </c>
    </row>
    <row r="63" spans="1:15" ht="34" x14ac:dyDescent="0.2">
      <c r="A63" s="17" t="s">
        <v>338</v>
      </c>
      <c r="B63" s="18" t="s">
        <v>339</v>
      </c>
      <c r="C63" s="18" t="s">
        <v>11</v>
      </c>
      <c r="D63" s="17" t="s">
        <v>1</v>
      </c>
      <c r="E63" s="19">
        <v>46151.22928240741</v>
      </c>
      <c r="F63" s="19">
        <v>46156.22928240741</v>
      </c>
      <c r="G63" s="17">
        <f t="shared" si="0"/>
        <v>5</v>
      </c>
      <c r="H63" s="17" t="s">
        <v>34</v>
      </c>
      <c r="I63" s="17" t="s">
        <v>35</v>
      </c>
      <c r="J63" s="17" t="s">
        <v>36</v>
      </c>
      <c r="K63" s="18" t="s">
        <v>340</v>
      </c>
      <c r="L63" s="18" t="s">
        <v>341</v>
      </c>
      <c r="M63" s="18" t="s">
        <v>342</v>
      </c>
      <c r="N63" s="17" t="s">
        <v>1</v>
      </c>
      <c r="O63" s="17" t="s">
        <v>1</v>
      </c>
    </row>
    <row r="64" spans="1:15" ht="34" x14ac:dyDescent="0.2">
      <c r="A64" s="17" t="s">
        <v>343</v>
      </c>
      <c r="B64" s="18" t="s">
        <v>344</v>
      </c>
      <c r="C64" s="18" t="s">
        <v>11</v>
      </c>
      <c r="D64" s="17" t="s">
        <v>1</v>
      </c>
      <c r="E64" s="19">
        <v>46156.22928240741</v>
      </c>
      <c r="F64" s="19">
        <v>46163.22928240741</v>
      </c>
      <c r="G64" s="17">
        <f t="shared" si="0"/>
        <v>7</v>
      </c>
      <c r="H64" s="17" t="s">
        <v>34</v>
      </c>
      <c r="I64" s="17" t="s">
        <v>35</v>
      </c>
      <c r="J64" s="17" t="s">
        <v>36</v>
      </c>
      <c r="K64" s="18" t="s">
        <v>345</v>
      </c>
      <c r="L64" s="18" t="s">
        <v>346</v>
      </c>
      <c r="M64" s="18" t="s">
        <v>347</v>
      </c>
      <c r="N64" s="17" t="s">
        <v>1</v>
      </c>
      <c r="O64" s="17" t="s">
        <v>1</v>
      </c>
    </row>
    <row r="65" spans="1:15" ht="34" x14ac:dyDescent="0.2">
      <c r="A65" s="10" t="s">
        <v>348</v>
      </c>
      <c r="B65" s="11" t="s">
        <v>349</v>
      </c>
      <c r="C65" s="11" t="s">
        <v>11</v>
      </c>
      <c r="D65" s="10" t="s">
        <v>1</v>
      </c>
      <c r="E65" s="12">
        <v>46163.22928240741</v>
      </c>
      <c r="F65" s="12">
        <v>46167.22928240741</v>
      </c>
      <c r="G65" s="10">
        <f t="shared" si="0"/>
        <v>4</v>
      </c>
      <c r="H65" s="10" t="s">
        <v>34</v>
      </c>
      <c r="I65" s="10" t="s">
        <v>35</v>
      </c>
      <c r="J65" s="10" t="s">
        <v>79</v>
      </c>
      <c r="K65" s="11" t="s">
        <v>350</v>
      </c>
      <c r="L65" s="11" t="s">
        <v>351</v>
      </c>
      <c r="M65" s="11" t="s">
        <v>352</v>
      </c>
      <c r="N65" s="10" t="s">
        <v>1</v>
      </c>
      <c r="O65" s="10" t="s">
        <v>1</v>
      </c>
    </row>
    <row r="66" spans="1:15" ht="34" x14ac:dyDescent="0.2">
      <c r="A66" s="13" t="s">
        <v>353</v>
      </c>
      <c r="B66" s="14" t="s">
        <v>354</v>
      </c>
      <c r="C66" s="14" t="s">
        <v>11</v>
      </c>
      <c r="D66" s="13" t="s">
        <v>1</v>
      </c>
      <c r="E66" s="15">
        <v>46167.22928240741</v>
      </c>
      <c r="F66" s="15">
        <v>46177.22928240741</v>
      </c>
      <c r="G66" s="13">
        <f t="shared" ref="G66:G129" si="1">F66-E66</f>
        <v>10</v>
      </c>
      <c r="H66" s="13" t="s">
        <v>34</v>
      </c>
      <c r="I66" s="13" t="s">
        <v>58</v>
      </c>
      <c r="J66" s="13" t="s">
        <v>47</v>
      </c>
      <c r="K66" s="14" t="s">
        <v>355</v>
      </c>
      <c r="L66" s="14" t="s">
        <v>356</v>
      </c>
      <c r="M66" s="14" t="s">
        <v>357</v>
      </c>
      <c r="N66" s="13" t="s">
        <v>1</v>
      </c>
      <c r="O66" s="13" t="s">
        <v>1</v>
      </c>
    </row>
    <row r="67" spans="1:15" ht="34" x14ac:dyDescent="0.2">
      <c r="A67" s="10" t="s">
        <v>358</v>
      </c>
      <c r="B67" s="11" t="s">
        <v>359</v>
      </c>
      <c r="C67" s="11" t="s">
        <v>11</v>
      </c>
      <c r="D67" s="10" t="s">
        <v>1</v>
      </c>
      <c r="E67" s="12">
        <v>46177.22928240741</v>
      </c>
      <c r="F67" s="12">
        <v>46181.22928240741</v>
      </c>
      <c r="G67" s="10">
        <f t="shared" si="1"/>
        <v>4</v>
      </c>
      <c r="H67" s="10" t="s">
        <v>34</v>
      </c>
      <c r="I67" s="10" t="s">
        <v>35</v>
      </c>
      <c r="J67" s="10" t="s">
        <v>79</v>
      </c>
      <c r="K67" s="11" t="s">
        <v>360</v>
      </c>
      <c r="L67" s="11" t="s">
        <v>361</v>
      </c>
      <c r="M67" s="11" t="s">
        <v>362</v>
      </c>
      <c r="N67" s="10" t="s">
        <v>1</v>
      </c>
      <c r="O67" s="10" t="s">
        <v>1</v>
      </c>
    </row>
    <row r="68" spans="1:15" ht="34" x14ac:dyDescent="0.2">
      <c r="A68" s="17" t="s">
        <v>363</v>
      </c>
      <c r="B68" s="18" t="s">
        <v>364</v>
      </c>
      <c r="C68" s="18" t="s">
        <v>11</v>
      </c>
      <c r="D68" s="17" t="s">
        <v>1</v>
      </c>
      <c r="E68" s="19">
        <v>46165.22928240741</v>
      </c>
      <c r="F68" s="19">
        <v>46170.22928240741</v>
      </c>
      <c r="G68" s="17">
        <f t="shared" si="1"/>
        <v>5</v>
      </c>
      <c r="H68" s="17" t="s">
        <v>34</v>
      </c>
      <c r="I68" s="17" t="s">
        <v>35</v>
      </c>
      <c r="J68" s="17" t="s">
        <v>36</v>
      </c>
      <c r="K68" s="18" t="s">
        <v>365</v>
      </c>
      <c r="L68" s="18" t="s">
        <v>366</v>
      </c>
      <c r="M68" s="18" t="s">
        <v>107</v>
      </c>
      <c r="N68" s="17" t="s">
        <v>1</v>
      </c>
      <c r="O68" s="17" t="s">
        <v>1</v>
      </c>
    </row>
    <row r="69" spans="1:15" ht="34" x14ac:dyDescent="0.2">
      <c r="A69" s="17" t="s">
        <v>367</v>
      </c>
      <c r="B69" s="18" t="s">
        <v>368</v>
      </c>
      <c r="C69" s="18" t="s">
        <v>11</v>
      </c>
      <c r="D69" s="17" t="s">
        <v>1</v>
      </c>
      <c r="E69" s="19">
        <v>46170.22928240741</v>
      </c>
      <c r="F69" s="19">
        <v>46174.22928240741</v>
      </c>
      <c r="G69" s="17">
        <f t="shared" si="1"/>
        <v>4</v>
      </c>
      <c r="H69" s="17" t="s">
        <v>34</v>
      </c>
      <c r="I69" s="17" t="s">
        <v>58</v>
      </c>
      <c r="J69" s="17" t="s">
        <v>36</v>
      </c>
      <c r="K69" s="18" t="s">
        <v>369</v>
      </c>
      <c r="L69" s="18" t="s">
        <v>370</v>
      </c>
      <c r="M69" s="18" t="s">
        <v>364</v>
      </c>
      <c r="N69" s="17" t="s">
        <v>1</v>
      </c>
      <c r="O69" s="17" t="s">
        <v>1</v>
      </c>
    </row>
    <row r="70" spans="1:15" ht="34" x14ac:dyDescent="0.2">
      <c r="A70" s="13" t="s">
        <v>371</v>
      </c>
      <c r="B70" s="14" t="s">
        <v>372</v>
      </c>
      <c r="C70" s="14" t="s">
        <v>11</v>
      </c>
      <c r="D70" s="13" t="s">
        <v>1</v>
      </c>
      <c r="E70" s="15">
        <v>46174.22928240741</v>
      </c>
      <c r="F70" s="15">
        <v>46177.22928240741</v>
      </c>
      <c r="G70" s="13">
        <f t="shared" si="1"/>
        <v>3</v>
      </c>
      <c r="H70" s="13" t="s">
        <v>34</v>
      </c>
      <c r="I70" s="13" t="s">
        <v>35</v>
      </c>
      <c r="J70" s="13" t="s">
        <v>47</v>
      </c>
      <c r="K70" s="14" t="s">
        <v>373</v>
      </c>
      <c r="L70" s="14" t="s">
        <v>374</v>
      </c>
      <c r="M70" s="14" t="s">
        <v>364</v>
      </c>
      <c r="N70" s="13" t="s">
        <v>1</v>
      </c>
      <c r="O70" s="13" t="s">
        <v>1</v>
      </c>
    </row>
    <row r="71" spans="1:15" ht="34" x14ac:dyDescent="0.2">
      <c r="A71" s="10" t="s">
        <v>375</v>
      </c>
      <c r="B71" s="11" t="s">
        <v>376</v>
      </c>
      <c r="C71" s="11" t="s">
        <v>11</v>
      </c>
      <c r="D71" s="10" t="s">
        <v>1</v>
      </c>
      <c r="E71" s="12">
        <v>46177.22928240741</v>
      </c>
      <c r="F71" s="12">
        <v>46181.22928240741</v>
      </c>
      <c r="G71" s="10">
        <f t="shared" si="1"/>
        <v>4</v>
      </c>
      <c r="H71" s="10" t="s">
        <v>1046</v>
      </c>
      <c r="I71" s="10" t="s">
        <v>35</v>
      </c>
      <c r="J71" s="10" t="s">
        <v>79</v>
      </c>
      <c r="K71" s="11" t="s">
        <v>377</v>
      </c>
      <c r="L71" s="11" t="s">
        <v>378</v>
      </c>
      <c r="M71" s="11" t="s">
        <v>372</v>
      </c>
      <c r="N71" s="10" t="s">
        <v>1</v>
      </c>
      <c r="O71" s="10" t="s">
        <v>1</v>
      </c>
    </row>
    <row r="72" spans="1:15" ht="34" x14ac:dyDescent="0.2">
      <c r="A72" s="10" t="s">
        <v>379</v>
      </c>
      <c r="B72" s="11" t="s">
        <v>12</v>
      </c>
      <c r="C72" s="11" t="s">
        <v>12</v>
      </c>
      <c r="D72" s="10" t="s">
        <v>1</v>
      </c>
      <c r="E72" s="12">
        <v>46181.22928240741</v>
      </c>
      <c r="F72" s="12">
        <v>46183.22928240741</v>
      </c>
      <c r="G72" s="10">
        <f t="shared" si="1"/>
        <v>2</v>
      </c>
      <c r="H72" s="10" t="s">
        <v>34</v>
      </c>
      <c r="I72" s="10" t="s">
        <v>58</v>
      </c>
      <c r="J72" s="10" t="s">
        <v>79</v>
      </c>
      <c r="K72" s="11" t="s">
        <v>380</v>
      </c>
      <c r="L72" s="11" t="s">
        <v>381</v>
      </c>
      <c r="M72" s="11" t="s">
        <v>382</v>
      </c>
      <c r="N72" s="10" t="s">
        <v>1</v>
      </c>
      <c r="O72" s="10" t="s">
        <v>1</v>
      </c>
    </row>
    <row r="73" spans="1:15" ht="34" x14ac:dyDescent="0.2">
      <c r="A73" s="17" t="s">
        <v>383</v>
      </c>
      <c r="B73" s="18" t="s">
        <v>384</v>
      </c>
      <c r="C73" s="18" t="s">
        <v>12</v>
      </c>
      <c r="D73" s="17" t="s">
        <v>1</v>
      </c>
      <c r="E73" s="19">
        <v>46164.22928240741</v>
      </c>
      <c r="F73" s="19">
        <v>46169.22928240741</v>
      </c>
      <c r="G73" s="17">
        <f t="shared" si="1"/>
        <v>5</v>
      </c>
      <c r="H73" s="17" t="s">
        <v>34</v>
      </c>
      <c r="I73" s="17" t="s">
        <v>35</v>
      </c>
      <c r="J73" s="17" t="s">
        <v>36</v>
      </c>
      <c r="K73" s="18" t="s">
        <v>385</v>
      </c>
      <c r="L73" s="18" t="s">
        <v>386</v>
      </c>
      <c r="M73" s="18" t="s">
        <v>387</v>
      </c>
      <c r="N73" s="17" t="s">
        <v>1</v>
      </c>
      <c r="O73" s="17" t="s">
        <v>1</v>
      </c>
    </row>
    <row r="74" spans="1:15" ht="34" x14ac:dyDescent="0.2">
      <c r="A74" s="17" t="s">
        <v>388</v>
      </c>
      <c r="B74" s="18" t="s">
        <v>389</v>
      </c>
      <c r="C74" s="18" t="s">
        <v>12</v>
      </c>
      <c r="D74" s="17" t="s">
        <v>1</v>
      </c>
      <c r="E74" s="19">
        <v>46155.22928240741</v>
      </c>
      <c r="F74" s="19">
        <v>46158.22928240741</v>
      </c>
      <c r="G74" s="17">
        <f t="shared" si="1"/>
        <v>3</v>
      </c>
      <c r="H74" s="17" t="s">
        <v>34</v>
      </c>
      <c r="I74" s="17" t="s">
        <v>35</v>
      </c>
      <c r="J74" s="17" t="s">
        <v>36</v>
      </c>
      <c r="K74" s="18" t="s">
        <v>390</v>
      </c>
      <c r="L74" s="18" t="s">
        <v>391</v>
      </c>
      <c r="M74" s="18" t="s">
        <v>392</v>
      </c>
      <c r="N74" s="17" t="s">
        <v>1</v>
      </c>
      <c r="O74" s="17" t="s">
        <v>1</v>
      </c>
    </row>
    <row r="75" spans="1:15" ht="34" x14ac:dyDescent="0.2">
      <c r="A75" s="13" t="s">
        <v>393</v>
      </c>
      <c r="B75" s="14" t="s">
        <v>394</v>
      </c>
      <c r="C75" s="14" t="s">
        <v>12</v>
      </c>
      <c r="D75" s="13" t="s">
        <v>1</v>
      </c>
      <c r="E75" s="15">
        <v>46158.22928240741</v>
      </c>
      <c r="F75" s="15">
        <v>46163.22928240741</v>
      </c>
      <c r="G75" s="13">
        <f t="shared" si="1"/>
        <v>5</v>
      </c>
      <c r="H75" s="13" t="s">
        <v>34</v>
      </c>
      <c r="I75" s="13" t="s">
        <v>35</v>
      </c>
      <c r="J75" s="13" t="s">
        <v>47</v>
      </c>
      <c r="K75" s="14" t="s">
        <v>395</v>
      </c>
      <c r="L75" s="14" t="s">
        <v>396</v>
      </c>
      <c r="M75" s="14" t="s">
        <v>397</v>
      </c>
      <c r="N75" s="13" t="s">
        <v>1</v>
      </c>
      <c r="O75" s="13" t="s">
        <v>1</v>
      </c>
    </row>
    <row r="76" spans="1:15" ht="34" x14ac:dyDescent="0.2">
      <c r="A76" s="10" t="s">
        <v>398</v>
      </c>
      <c r="B76" s="11" t="s">
        <v>399</v>
      </c>
      <c r="C76" s="11" t="s">
        <v>12</v>
      </c>
      <c r="D76" s="10" t="s">
        <v>1</v>
      </c>
      <c r="E76" s="12">
        <v>46163.22928240741</v>
      </c>
      <c r="F76" s="12">
        <v>46165.22928240741</v>
      </c>
      <c r="G76" s="10">
        <f t="shared" si="1"/>
        <v>2</v>
      </c>
      <c r="H76" s="10" t="s">
        <v>1046</v>
      </c>
      <c r="I76" s="10" t="s">
        <v>58</v>
      </c>
      <c r="J76" s="10" t="s">
        <v>79</v>
      </c>
      <c r="K76" s="11" t="s">
        <v>400</v>
      </c>
      <c r="L76" s="11" t="s">
        <v>401</v>
      </c>
      <c r="M76" s="11" t="s">
        <v>402</v>
      </c>
      <c r="N76" s="10" t="s">
        <v>1</v>
      </c>
      <c r="O76" s="10" t="s">
        <v>1</v>
      </c>
    </row>
    <row r="77" spans="1:15" ht="34" x14ac:dyDescent="0.2">
      <c r="A77" s="17" t="s">
        <v>403</v>
      </c>
      <c r="B77" s="18" t="s">
        <v>404</v>
      </c>
      <c r="C77" s="18" t="s">
        <v>12</v>
      </c>
      <c r="D77" s="17" t="s">
        <v>1</v>
      </c>
      <c r="E77" s="19">
        <v>46165.22928240741</v>
      </c>
      <c r="F77" s="19">
        <v>46169.22928240741</v>
      </c>
      <c r="G77" s="17">
        <f t="shared" si="1"/>
        <v>4</v>
      </c>
      <c r="H77" s="17" t="s">
        <v>34</v>
      </c>
      <c r="I77" s="17" t="s">
        <v>35</v>
      </c>
      <c r="J77" s="17" t="s">
        <v>36</v>
      </c>
      <c r="K77" s="18" t="s">
        <v>405</v>
      </c>
      <c r="L77" s="18" t="s">
        <v>406</v>
      </c>
      <c r="M77" s="18" t="s">
        <v>407</v>
      </c>
      <c r="N77" s="17" t="s">
        <v>1</v>
      </c>
      <c r="O77" s="17" t="s">
        <v>1</v>
      </c>
    </row>
    <row r="78" spans="1:15" ht="34" x14ac:dyDescent="0.2">
      <c r="A78" s="13" t="s">
        <v>408</v>
      </c>
      <c r="B78" s="14" t="s">
        <v>409</v>
      </c>
      <c r="C78" s="14" t="s">
        <v>12</v>
      </c>
      <c r="D78" s="13" t="s">
        <v>1</v>
      </c>
      <c r="E78" s="15">
        <v>46169.22928240741</v>
      </c>
      <c r="F78" s="15">
        <v>46176.22928240741</v>
      </c>
      <c r="G78" s="13">
        <f t="shared" si="1"/>
        <v>7</v>
      </c>
      <c r="H78" s="13" t="s">
        <v>34</v>
      </c>
      <c r="I78" s="13" t="s">
        <v>35</v>
      </c>
      <c r="J78" s="13" t="s">
        <v>47</v>
      </c>
      <c r="K78" s="14" t="s">
        <v>410</v>
      </c>
      <c r="L78" s="14" t="s">
        <v>411</v>
      </c>
      <c r="M78" s="14" t="s">
        <v>412</v>
      </c>
      <c r="N78" s="13" t="s">
        <v>1</v>
      </c>
      <c r="O78" s="13" t="s">
        <v>1</v>
      </c>
    </row>
    <row r="79" spans="1:15" ht="34" x14ac:dyDescent="0.2">
      <c r="A79" s="17" t="s">
        <v>413</v>
      </c>
      <c r="B79" s="18" t="s">
        <v>414</v>
      </c>
      <c r="C79" s="18" t="s">
        <v>12</v>
      </c>
      <c r="D79" s="17" t="s">
        <v>1</v>
      </c>
      <c r="E79" s="19">
        <v>46156.22928240741</v>
      </c>
      <c r="F79" s="19">
        <v>46161.22928240741</v>
      </c>
      <c r="G79" s="17">
        <f t="shared" si="1"/>
        <v>5</v>
      </c>
      <c r="H79" s="17" t="s">
        <v>34</v>
      </c>
      <c r="I79" s="17" t="s">
        <v>35</v>
      </c>
      <c r="J79" s="17" t="s">
        <v>36</v>
      </c>
      <c r="K79" s="18" t="s">
        <v>415</v>
      </c>
      <c r="L79" s="18" t="s">
        <v>416</v>
      </c>
      <c r="M79" s="18" t="s">
        <v>417</v>
      </c>
      <c r="N79" s="17" t="s">
        <v>1</v>
      </c>
      <c r="O79" s="17" t="s">
        <v>1</v>
      </c>
    </row>
    <row r="80" spans="1:15" ht="34" x14ac:dyDescent="0.2">
      <c r="A80" s="13" t="s">
        <v>418</v>
      </c>
      <c r="B80" s="14" t="s">
        <v>419</v>
      </c>
      <c r="C80" s="14" t="s">
        <v>12</v>
      </c>
      <c r="D80" s="13" t="s">
        <v>1</v>
      </c>
      <c r="E80" s="15">
        <v>46161.22928240741</v>
      </c>
      <c r="F80" s="15">
        <v>46167.22928240741</v>
      </c>
      <c r="G80" s="13">
        <f t="shared" si="1"/>
        <v>6</v>
      </c>
      <c r="H80" s="13" t="s">
        <v>34</v>
      </c>
      <c r="I80" s="13" t="s">
        <v>35</v>
      </c>
      <c r="J80" s="13" t="s">
        <v>47</v>
      </c>
      <c r="K80" s="14" t="s">
        <v>420</v>
      </c>
      <c r="L80" s="14" t="s">
        <v>421</v>
      </c>
      <c r="M80" s="14" t="s">
        <v>422</v>
      </c>
      <c r="N80" s="13" t="s">
        <v>1</v>
      </c>
      <c r="O80" s="13" t="s">
        <v>1</v>
      </c>
    </row>
    <row r="81" spans="1:15" ht="34" x14ac:dyDescent="0.2">
      <c r="A81" s="17" t="s">
        <v>423</v>
      </c>
      <c r="B81" s="18" t="s">
        <v>424</v>
      </c>
      <c r="C81" s="18" t="s">
        <v>12</v>
      </c>
      <c r="D81" s="17" t="s">
        <v>1</v>
      </c>
      <c r="E81" s="19">
        <v>46167.22928240741</v>
      </c>
      <c r="F81" s="19">
        <v>46172.22928240741</v>
      </c>
      <c r="G81" s="17">
        <f t="shared" si="1"/>
        <v>5</v>
      </c>
      <c r="H81" s="17" t="s">
        <v>34</v>
      </c>
      <c r="I81" s="17" t="s">
        <v>58</v>
      </c>
      <c r="J81" s="17" t="s">
        <v>36</v>
      </c>
      <c r="K81" s="18" t="s">
        <v>425</v>
      </c>
      <c r="L81" s="18" t="s">
        <v>426</v>
      </c>
      <c r="M81" s="18" t="s">
        <v>427</v>
      </c>
      <c r="N81" s="17" t="s">
        <v>1</v>
      </c>
      <c r="O81" s="17" t="s">
        <v>1</v>
      </c>
    </row>
    <row r="82" spans="1:15" ht="34" x14ac:dyDescent="0.2">
      <c r="A82" s="10" t="s">
        <v>428</v>
      </c>
      <c r="B82" s="11" t="s">
        <v>429</v>
      </c>
      <c r="C82" s="11" t="s">
        <v>12</v>
      </c>
      <c r="D82" s="10" t="s">
        <v>1</v>
      </c>
      <c r="E82" s="12">
        <v>46172.22928240741</v>
      </c>
      <c r="F82" s="12">
        <v>46176.22928240741</v>
      </c>
      <c r="G82" s="10">
        <f t="shared" si="1"/>
        <v>4</v>
      </c>
      <c r="H82" s="10" t="s">
        <v>34</v>
      </c>
      <c r="I82" s="10" t="s">
        <v>35</v>
      </c>
      <c r="J82" s="10" t="s">
        <v>79</v>
      </c>
      <c r="K82" s="11" t="s">
        <v>430</v>
      </c>
      <c r="L82" s="11" t="s">
        <v>431</v>
      </c>
      <c r="M82" s="11" t="s">
        <v>432</v>
      </c>
      <c r="N82" s="10" t="s">
        <v>1</v>
      </c>
      <c r="O82" s="10" t="s">
        <v>1</v>
      </c>
    </row>
    <row r="83" spans="1:15" ht="34" x14ac:dyDescent="0.2">
      <c r="A83" s="10" t="s">
        <v>433</v>
      </c>
      <c r="B83" s="11" t="s">
        <v>434</v>
      </c>
      <c r="C83" s="11" t="s">
        <v>12</v>
      </c>
      <c r="D83" s="10" t="s">
        <v>1</v>
      </c>
      <c r="E83" s="12">
        <v>46176.22928240741</v>
      </c>
      <c r="F83" s="12">
        <v>46179.22928240741</v>
      </c>
      <c r="G83" s="10">
        <f t="shared" si="1"/>
        <v>3</v>
      </c>
      <c r="H83" s="10" t="s">
        <v>34</v>
      </c>
      <c r="I83" s="10" t="s">
        <v>58</v>
      </c>
      <c r="J83" s="10" t="s">
        <v>79</v>
      </c>
      <c r="K83" s="11" t="s">
        <v>435</v>
      </c>
      <c r="L83" s="11" t="s">
        <v>436</v>
      </c>
      <c r="M83" s="11" t="s">
        <v>437</v>
      </c>
      <c r="N83" s="10" t="s">
        <v>1</v>
      </c>
      <c r="O83" s="10" t="s">
        <v>1</v>
      </c>
    </row>
    <row r="84" spans="1:15" ht="34" x14ac:dyDescent="0.2">
      <c r="A84" s="17" t="s">
        <v>438</v>
      </c>
      <c r="B84" s="18" t="s">
        <v>439</v>
      </c>
      <c r="C84" s="18" t="s">
        <v>12</v>
      </c>
      <c r="D84" s="17" t="s">
        <v>1</v>
      </c>
      <c r="E84" s="19">
        <v>46161.22928240741</v>
      </c>
      <c r="F84" s="19">
        <v>46164.22928240741</v>
      </c>
      <c r="G84" s="17">
        <f t="shared" si="1"/>
        <v>3</v>
      </c>
      <c r="H84" s="17" t="s">
        <v>34</v>
      </c>
      <c r="I84" s="17" t="s">
        <v>35</v>
      </c>
      <c r="J84" s="17" t="s">
        <v>36</v>
      </c>
      <c r="K84" s="18" t="s">
        <v>440</v>
      </c>
      <c r="L84" s="18" t="s">
        <v>441</v>
      </c>
      <c r="M84" s="18" t="s">
        <v>442</v>
      </c>
      <c r="N84" s="17" t="s">
        <v>1</v>
      </c>
      <c r="O84" s="17" t="s">
        <v>1</v>
      </c>
    </row>
    <row r="85" spans="1:15" ht="34" x14ac:dyDescent="0.2">
      <c r="A85" s="13" t="s">
        <v>443</v>
      </c>
      <c r="B85" s="14" t="s">
        <v>444</v>
      </c>
      <c r="C85" s="14" t="s">
        <v>12</v>
      </c>
      <c r="D85" s="13" t="s">
        <v>1</v>
      </c>
      <c r="E85" s="15">
        <v>46164.22928240741</v>
      </c>
      <c r="F85" s="15">
        <v>46169.22928240741</v>
      </c>
      <c r="G85" s="13">
        <f t="shared" si="1"/>
        <v>5</v>
      </c>
      <c r="H85" s="13" t="s">
        <v>34</v>
      </c>
      <c r="I85" s="13" t="s">
        <v>35</v>
      </c>
      <c r="J85" s="13" t="s">
        <v>47</v>
      </c>
      <c r="K85" s="14" t="s">
        <v>445</v>
      </c>
      <c r="L85" s="14" t="s">
        <v>446</v>
      </c>
      <c r="M85" s="14" t="s">
        <v>447</v>
      </c>
      <c r="N85" s="13" t="s">
        <v>1</v>
      </c>
      <c r="O85" s="13" t="s">
        <v>1</v>
      </c>
    </row>
    <row r="86" spans="1:15" ht="34" x14ac:dyDescent="0.2">
      <c r="A86" s="10" t="s">
        <v>448</v>
      </c>
      <c r="B86" s="11" t="s">
        <v>449</v>
      </c>
      <c r="C86" s="11" t="s">
        <v>12</v>
      </c>
      <c r="D86" s="10" t="s">
        <v>1</v>
      </c>
      <c r="E86" s="12">
        <v>46169.22928240741</v>
      </c>
      <c r="F86" s="12">
        <v>46173.22928240741</v>
      </c>
      <c r="G86" s="10">
        <f t="shared" si="1"/>
        <v>4</v>
      </c>
      <c r="H86" s="10" t="s">
        <v>34</v>
      </c>
      <c r="I86" s="10" t="s">
        <v>58</v>
      </c>
      <c r="J86" s="10" t="s">
        <v>79</v>
      </c>
      <c r="K86" s="11" t="s">
        <v>450</v>
      </c>
      <c r="L86" s="11" t="s">
        <v>451</v>
      </c>
      <c r="M86" s="11" t="s">
        <v>452</v>
      </c>
      <c r="N86" s="10" t="s">
        <v>1</v>
      </c>
      <c r="O86" s="10" t="s">
        <v>1</v>
      </c>
    </row>
    <row r="87" spans="1:15" ht="34" x14ac:dyDescent="0.2">
      <c r="A87" s="13" t="s">
        <v>453</v>
      </c>
      <c r="B87" s="14" t="s">
        <v>454</v>
      </c>
      <c r="C87" s="14" t="s">
        <v>12</v>
      </c>
      <c r="D87" s="13" t="s">
        <v>1</v>
      </c>
      <c r="E87" s="15">
        <v>46173.22928240741</v>
      </c>
      <c r="F87" s="15">
        <v>46179.22928240741</v>
      </c>
      <c r="G87" s="13">
        <f t="shared" si="1"/>
        <v>6</v>
      </c>
      <c r="H87" s="13" t="s">
        <v>34</v>
      </c>
      <c r="I87" s="13" t="s">
        <v>35</v>
      </c>
      <c r="J87" s="13" t="s">
        <v>47</v>
      </c>
      <c r="K87" s="14" t="s">
        <v>455</v>
      </c>
      <c r="L87" s="14" t="s">
        <v>456</v>
      </c>
      <c r="M87" s="14" t="s">
        <v>457</v>
      </c>
      <c r="N87" s="13" t="s">
        <v>1</v>
      </c>
      <c r="O87" s="13" t="s">
        <v>1</v>
      </c>
    </row>
    <row r="88" spans="1:15" ht="34" x14ac:dyDescent="0.2">
      <c r="A88" s="17" t="s">
        <v>458</v>
      </c>
      <c r="B88" s="18" t="s">
        <v>459</v>
      </c>
      <c r="C88" s="18" t="s">
        <v>12</v>
      </c>
      <c r="D88" s="17" t="s">
        <v>1</v>
      </c>
      <c r="E88" s="19">
        <v>46179.22928240741</v>
      </c>
      <c r="F88" s="19">
        <v>46183.22928240741</v>
      </c>
      <c r="G88" s="17">
        <f t="shared" si="1"/>
        <v>4</v>
      </c>
      <c r="H88" s="17" t="s">
        <v>34</v>
      </c>
      <c r="I88" s="17" t="s">
        <v>35</v>
      </c>
      <c r="J88" s="17" t="s">
        <v>36</v>
      </c>
      <c r="K88" s="18" t="s">
        <v>460</v>
      </c>
      <c r="L88" s="18" t="s">
        <v>461</v>
      </c>
      <c r="M88" s="18" t="s">
        <v>462</v>
      </c>
      <c r="N88" s="17" t="s">
        <v>1</v>
      </c>
      <c r="O88" s="17" t="s">
        <v>1</v>
      </c>
    </row>
    <row r="89" spans="1:15" ht="34" x14ac:dyDescent="0.2">
      <c r="A89" s="17" t="s">
        <v>463</v>
      </c>
      <c r="B89" s="18" t="s">
        <v>464</v>
      </c>
      <c r="C89" s="18" t="s">
        <v>12</v>
      </c>
      <c r="D89" s="17" t="s">
        <v>1</v>
      </c>
      <c r="E89" s="19">
        <v>46164.22928240741</v>
      </c>
      <c r="F89" s="19">
        <v>46171.22928240741</v>
      </c>
      <c r="G89" s="17">
        <f t="shared" si="1"/>
        <v>7</v>
      </c>
      <c r="H89" s="17" t="s">
        <v>34</v>
      </c>
      <c r="I89" s="17" t="s">
        <v>35</v>
      </c>
      <c r="J89" s="17" t="s">
        <v>36</v>
      </c>
      <c r="K89" s="18" t="s">
        <v>465</v>
      </c>
      <c r="L89" s="18" t="s">
        <v>466</v>
      </c>
      <c r="M89" s="18" t="s">
        <v>467</v>
      </c>
      <c r="N89" s="17" t="s">
        <v>1</v>
      </c>
      <c r="O89" s="17" t="s">
        <v>1</v>
      </c>
    </row>
    <row r="90" spans="1:15" ht="34" x14ac:dyDescent="0.2">
      <c r="A90" s="17" t="s">
        <v>468</v>
      </c>
      <c r="B90" s="18" t="s">
        <v>469</v>
      </c>
      <c r="C90" s="18" t="s">
        <v>12</v>
      </c>
      <c r="D90" s="17" t="s">
        <v>1</v>
      </c>
      <c r="E90" s="19">
        <v>46171.22928240741</v>
      </c>
      <c r="F90" s="19">
        <v>46176.22928240741</v>
      </c>
      <c r="G90" s="17">
        <f t="shared" si="1"/>
        <v>5</v>
      </c>
      <c r="H90" s="17" t="s">
        <v>34</v>
      </c>
      <c r="I90" s="17" t="s">
        <v>35</v>
      </c>
      <c r="J90" s="17" t="s">
        <v>36</v>
      </c>
      <c r="K90" s="18" t="s">
        <v>470</v>
      </c>
      <c r="L90" s="18" t="s">
        <v>471</v>
      </c>
      <c r="M90" s="18" t="s">
        <v>472</v>
      </c>
      <c r="N90" s="17" t="s">
        <v>1</v>
      </c>
      <c r="O90" s="17" t="s">
        <v>1</v>
      </c>
    </row>
    <row r="91" spans="1:15" ht="34" x14ac:dyDescent="0.2">
      <c r="A91" s="10" t="s">
        <v>473</v>
      </c>
      <c r="B91" s="11" t="s">
        <v>474</v>
      </c>
      <c r="C91" s="11" t="s">
        <v>12</v>
      </c>
      <c r="D91" s="10" t="s">
        <v>1</v>
      </c>
      <c r="E91" s="12">
        <v>46176.22928240741</v>
      </c>
      <c r="F91" s="12">
        <v>46180.22928240741</v>
      </c>
      <c r="G91" s="10">
        <f t="shared" si="1"/>
        <v>4</v>
      </c>
      <c r="H91" s="10" t="s">
        <v>34</v>
      </c>
      <c r="I91" s="10" t="s">
        <v>58</v>
      </c>
      <c r="J91" s="10" t="s">
        <v>79</v>
      </c>
      <c r="K91" s="11" t="s">
        <v>475</v>
      </c>
      <c r="L91" s="11" t="s">
        <v>476</v>
      </c>
      <c r="M91" s="11" t="s">
        <v>477</v>
      </c>
      <c r="N91" s="10" t="s">
        <v>1</v>
      </c>
      <c r="O91" s="10" t="s">
        <v>1</v>
      </c>
    </row>
    <row r="92" spans="1:15" ht="34" x14ac:dyDescent="0.2">
      <c r="A92" s="10" t="s">
        <v>478</v>
      </c>
      <c r="B92" s="11" t="s">
        <v>479</v>
      </c>
      <c r="C92" s="11" t="s">
        <v>12</v>
      </c>
      <c r="D92" s="10" t="s">
        <v>1</v>
      </c>
      <c r="E92" s="12">
        <v>46180.22928240741</v>
      </c>
      <c r="F92" s="12">
        <v>46183.22928240741</v>
      </c>
      <c r="G92" s="10">
        <f t="shared" si="1"/>
        <v>3</v>
      </c>
      <c r="H92" s="10" t="s">
        <v>34</v>
      </c>
      <c r="I92" s="10" t="s">
        <v>58</v>
      </c>
      <c r="J92" s="10" t="s">
        <v>79</v>
      </c>
      <c r="K92" s="11" t="s">
        <v>480</v>
      </c>
      <c r="L92" s="11" t="s">
        <v>481</v>
      </c>
      <c r="M92" s="11" t="s">
        <v>482</v>
      </c>
      <c r="N92" s="10" t="s">
        <v>1</v>
      </c>
      <c r="O92" s="10" t="s">
        <v>1</v>
      </c>
    </row>
    <row r="93" spans="1:15" ht="34" x14ac:dyDescent="0.2">
      <c r="A93" s="13" t="s">
        <v>483</v>
      </c>
      <c r="B93" s="14" t="s">
        <v>13</v>
      </c>
      <c r="C93" s="14" t="s">
        <v>13</v>
      </c>
      <c r="D93" s="13" t="s">
        <v>1</v>
      </c>
      <c r="E93" s="15">
        <v>46183.22928240741</v>
      </c>
      <c r="F93" s="15">
        <v>46188.22928240741</v>
      </c>
      <c r="G93" s="13">
        <f t="shared" si="1"/>
        <v>5</v>
      </c>
      <c r="H93" s="13" t="s">
        <v>34</v>
      </c>
      <c r="I93" s="13" t="s">
        <v>35</v>
      </c>
      <c r="J93" s="13" t="s">
        <v>47</v>
      </c>
      <c r="K93" s="14" t="s">
        <v>484</v>
      </c>
      <c r="L93" s="14" t="s">
        <v>485</v>
      </c>
      <c r="M93" s="14" t="s">
        <v>486</v>
      </c>
      <c r="N93" s="13" t="s">
        <v>1</v>
      </c>
      <c r="O93" s="13" t="s">
        <v>1</v>
      </c>
    </row>
    <row r="94" spans="1:15" ht="34" x14ac:dyDescent="0.2">
      <c r="A94" s="17" t="s">
        <v>487</v>
      </c>
      <c r="B94" s="18" t="s">
        <v>488</v>
      </c>
      <c r="C94" s="18" t="s">
        <v>13</v>
      </c>
      <c r="D94" s="17" t="s">
        <v>1</v>
      </c>
      <c r="E94" s="19">
        <v>46169.22928240741</v>
      </c>
      <c r="F94" s="19">
        <v>46174.22928240741</v>
      </c>
      <c r="G94" s="17">
        <f t="shared" si="1"/>
        <v>5</v>
      </c>
      <c r="H94" s="17" t="s">
        <v>34</v>
      </c>
      <c r="I94" s="17" t="s">
        <v>35</v>
      </c>
      <c r="J94" s="17" t="s">
        <v>36</v>
      </c>
      <c r="K94" s="18" t="s">
        <v>489</v>
      </c>
      <c r="L94" s="18" t="s">
        <v>490</v>
      </c>
      <c r="M94" s="18" t="s">
        <v>491</v>
      </c>
      <c r="N94" s="17" t="s">
        <v>1</v>
      </c>
      <c r="O94" s="17" t="s">
        <v>1</v>
      </c>
    </row>
    <row r="95" spans="1:15" ht="34" x14ac:dyDescent="0.2">
      <c r="A95" s="17" t="s">
        <v>492</v>
      </c>
      <c r="B95" s="18" t="s">
        <v>493</v>
      </c>
      <c r="C95" s="18" t="s">
        <v>13</v>
      </c>
      <c r="D95" s="17" t="s">
        <v>1</v>
      </c>
      <c r="E95" s="19">
        <v>46150.22928240741</v>
      </c>
      <c r="F95" s="19">
        <v>46155.22928240741</v>
      </c>
      <c r="G95" s="17">
        <f t="shared" si="1"/>
        <v>5</v>
      </c>
      <c r="H95" s="17" t="s">
        <v>34</v>
      </c>
      <c r="I95" s="17" t="s">
        <v>35</v>
      </c>
      <c r="J95" s="17" t="s">
        <v>36</v>
      </c>
      <c r="K95" s="18" t="s">
        <v>494</v>
      </c>
      <c r="L95" s="18" t="s">
        <v>495</v>
      </c>
      <c r="M95" s="18" t="s">
        <v>496</v>
      </c>
      <c r="N95" s="17" t="s">
        <v>1</v>
      </c>
      <c r="O95" s="17" t="s">
        <v>1</v>
      </c>
    </row>
    <row r="96" spans="1:15" ht="34" x14ac:dyDescent="0.2">
      <c r="A96" s="17" t="s">
        <v>497</v>
      </c>
      <c r="B96" s="18" t="s">
        <v>498</v>
      </c>
      <c r="C96" s="18" t="s">
        <v>13</v>
      </c>
      <c r="D96" s="17" t="s">
        <v>1</v>
      </c>
      <c r="E96" s="19">
        <v>46155.22928240741</v>
      </c>
      <c r="F96" s="19">
        <v>46159.22928240741</v>
      </c>
      <c r="G96" s="17">
        <f t="shared" si="1"/>
        <v>4</v>
      </c>
      <c r="H96" s="17" t="s">
        <v>34</v>
      </c>
      <c r="I96" s="17" t="s">
        <v>35</v>
      </c>
      <c r="J96" s="17" t="s">
        <v>36</v>
      </c>
      <c r="K96" s="18" t="s">
        <v>499</v>
      </c>
      <c r="L96" s="18" t="s">
        <v>500</v>
      </c>
      <c r="M96" s="18" t="s">
        <v>493</v>
      </c>
      <c r="N96" s="17" t="s">
        <v>1</v>
      </c>
      <c r="O96" s="17" t="s">
        <v>1</v>
      </c>
    </row>
    <row r="97" spans="1:15" ht="34" x14ac:dyDescent="0.2">
      <c r="A97" s="13" t="s">
        <v>501</v>
      </c>
      <c r="B97" s="14" t="s">
        <v>502</v>
      </c>
      <c r="C97" s="14" t="s">
        <v>13</v>
      </c>
      <c r="D97" s="13" t="s">
        <v>1</v>
      </c>
      <c r="E97" s="15">
        <v>46159.22928240741</v>
      </c>
      <c r="F97" s="15">
        <v>46169.22928240741</v>
      </c>
      <c r="G97" s="13">
        <f t="shared" si="1"/>
        <v>10</v>
      </c>
      <c r="H97" s="13" t="s">
        <v>34</v>
      </c>
      <c r="I97" s="13" t="s">
        <v>35</v>
      </c>
      <c r="J97" s="13" t="s">
        <v>47</v>
      </c>
      <c r="K97" s="14" t="s">
        <v>503</v>
      </c>
      <c r="L97" s="14" t="s">
        <v>504</v>
      </c>
      <c r="M97" s="14" t="s">
        <v>505</v>
      </c>
      <c r="N97" s="13" t="s">
        <v>1</v>
      </c>
      <c r="O97" s="13" t="s">
        <v>1</v>
      </c>
    </row>
    <row r="98" spans="1:15" ht="34" x14ac:dyDescent="0.2">
      <c r="A98" s="10" t="s">
        <v>506</v>
      </c>
      <c r="B98" s="11" t="s">
        <v>507</v>
      </c>
      <c r="C98" s="11" t="s">
        <v>13</v>
      </c>
      <c r="D98" s="10" t="s">
        <v>1</v>
      </c>
      <c r="E98" s="12">
        <v>46169.22928240741</v>
      </c>
      <c r="F98" s="12">
        <v>46174.22928240741</v>
      </c>
      <c r="G98" s="10">
        <f t="shared" si="1"/>
        <v>5</v>
      </c>
      <c r="H98" s="10" t="s">
        <v>34</v>
      </c>
      <c r="I98" s="10" t="s">
        <v>58</v>
      </c>
      <c r="J98" s="10" t="s">
        <v>79</v>
      </c>
      <c r="K98" s="11" t="s">
        <v>508</v>
      </c>
      <c r="L98" s="11" t="s">
        <v>509</v>
      </c>
      <c r="M98" s="11" t="s">
        <v>502</v>
      </c>
      <c r="N98" s="10" t="s">
        <v>1</v>
      </c>
      <c r="O98" s="10" t="s">
        <v>1</v>
      </c>
    </row>
    <row r="99" spans="1:15" ht="34" x14ac:dyDescent="0.2">
      <c r="A99" s="10" t="s">
        <v>510</v>
      </c>
      <c r="B99" s="11" t="s">
        <v>511</v>
      </c>
      <c r="C99" s="11" t="s">
        <v>13</v>
      </c>
      <c r="D99" s="10" t="s">
        <v>1</v>
      </c>
      <c r="E99" s="12">
        <v>46174.22928240741</v>
      </c>
      <c r="F99" s="12">
        <v>46177.22928240741</v>
      </c>
      <c r="G99" s="10">
        <f t="shared" si="1"/>
        <v>3</v>
      </c>
      <c r="H99" s="10" t="s">
        <v>34</v>
      </c>
      <c r="I99" s="10" t="s">
        <v>35</v>
      </c>
      <c r="J99" s="10" t="s">
        <v>79</v>
      </c>
      <c r="K99" s="11" t="s">
        <v>512</v>
      </c>
      <c r="L99" s="11" t="s">
        <v>513</v>
      </c>
      <c r="M99" s="11" t="s">
        <v>514</v>
      </c>
      <c r="N99" s="10" t="s">
        <v>1</v>
      </c>
      <c r="O99" s="10" t="s">
        <v>1</v>
      </c>
    </row>
    <row r="100" spans="1:15" ht="34" x14ac:dyDescent="0.2">
      <c r="A100" s="17" t="s">
        <v>515</v>
      </c>
      <c r="B100" s="18" t="s">
        <v>516</v>
      </c>
      <c r="C100" s="18" t="s">
        <v>13</v>
      </c>
      <c r="D100" s="17" t="s">
        <v>1</v>
      </c>
      <c r="E100" s="19">
        <v>46158.22928240741</v>
      </c>
      <c r="F100" s="19">
        <v>46163.22928240741</v>
      </c>
      <c r="G100" s="17">
        <f t="shared" si="1"/>
        <v>5</v>
      </c>
      <c r="H100" s="17" t="s">
        <v>34</v>
      </c>
      <c r="I100" s="17" t="s">
        <v>35</v>
      </c>
      <c r="J100" s="17" t="s">
        <v>36</v>
      </c>
      <c r="K100" s="18" t="s">
        <v>517</v>
      </c>
      <c r="L100" s="18" t="s">
        <v>518</v>
      </c>
      <c r="M100" s="18" t="s">
        <v>519</v>
      </c>
      <c r="N100" s="17" t="s">
        <v>1</v>
      </c>
      <c r="O100" s="17" t="s">
        <v>1</v>
      </c>
    </row>
    <row r="101" spans="1:15" ht="34" x14ac:dyDescent="0.2">
      <c r="A101" s="17" t="s">
        <v>520</v>
      </c>
      <c r="B101" s="18" t="s">
        <v>521</v>
      </c>
      <c r="C101" s="18" t="s">
        <v>13</v>
      </c>
      <c r="D101" s="17" t="s">
        <v>1</v>
      </c>
      <c r="E101" s="19">
        <v>46163.22928240741</v>
      </c>
      <c r="F101" s="19">
        <v>46170.22928240741</v>
      </c>
      <c r="G101" s="17">
        <f t="shared" si="1"/>
        <v>7</v>
      </c>
      <c r="H101" s="17" t="s">
        <v>34</v>
      </c>
      <c r="I101" s="17" t="s">
        <v>35</v>
      </c>
      <c r="J101" s="17" t="s">
        <v>36</v>
      </c>
      <c r="K101" s="18" t="s">
        <v>522</v>
      </c>
      <c r="L101" s="18" t="s">
        <v>523</v>
      </c>
      <c r="M101" s="18" t="s">
        <v>524</v>
      </c>
      <c r="N101" s="17" t="s">
        <v>1</v>
      </c>
      <c r="O101" s="17" t="s">
        <v>1</v>
      </c>
    </row>
    <row r="102" spans="1:15" ht="34" x14ac:dyDescent="0.2">
      <c r="A102" s="10" t="s">
        <v>525</v>
      </c>
      <c r="B102" s="11" t="s">
        <v>526</v>
      </c>
      <c r="C102" s="11" t="s">
        <v>13</v>
      </c>
      <c r="D102" s="10" t="s">
        <v>1</v>
      </c>
      <c r="E102" s="12">
        <v>46170.22928240741</v>
      </c>
      <c r="F102" s="12">
        <v>46174.22928240741</v>
      </c>
      <c r="G102" s="10">
        <f t="shared" si="1"/>
        <v>4</v>
      </c>
      <c r="H102" s="10" t="s">
        <v>34</v>
      </c>
      <c r="I102" s="10" t="s">
        <v>58</v>
      </c>
      <c r="J102" s="10" t="s">
        <v>79</v>
      </c>
      <c r="K102" s="11" t="s">
        <v>527</v>
      </c>
      <c r="L102" s="11" t="s">
        <v>528</v>
      </c>
      <c r="M102" s="11" t="s">
        <v>529</v>
      </c>
      <c r="N102" s="10" t="s">
        <v>1</v>
      </c>
      <c r="O102" s="10" t="s">
        <v>1</v>
      </c>
    </row>
    <row r="103" spans="1:15" ht="34" x14ac:dyDescent="0.2">
      <c r="A103" s="10" t="s">
        <v>530</v>
      </c>
      <c r="B103" s="11" t="s">
        <v>531</v>
      </c>
      <c r="C103" s="11" t="s">
        <v>13</v>
      </c>
      <c r="D103" s="10" t="s">
        <v>1</v>
      </c>
      <c r="E103" s="12">
        <v>46174.22928240741</v>
      </c>
      <c r="F103" s="12">
        <v>46177.22928240741</v>
      </c>
      <c r="G103" s="10">
        <f t="shared" si="1"/>
        <v>3</v>
      </c>
      <c r="H103" s="10" t="s">
        <v>34</v>
      </c>
      <c r="I103" s="10" t="s">
        <v>58</v>
      </c>
      <c r="J103" s="10" t="s">
        <v>79</v>
      </c>
      <c r="K103" s="11" t="s">
        <v>532</v>
      </c>
      <c r="L103" s="11" t="s">
        <v>533</v>
      </c>
      <c r="M103" s="11" t="s">
        <v>534</v>
      </c>
      <c r="N103" s="10" t="s">
        <v>1</v>
      </c>
      <c r="O103" s="10" t="s">
        <v>1</v>
      </c>
    </row>
    <row r="104" spans="1:15" ht="34" x14ac:dyDescent="0.2">
      <c r="A104" s="13" t="s">
        <v>535</v>
      </c>
      <c r="B104" s="14" t="s">
        <v>536</v>
      </c>
      <c r="C104" s="14" t="s">
        <v>13</v>
      </c>
      <c r="D104" s="13" t="s">
        <v>1</v>
      </c>
      <c r="E104" s="15">
        <v>46177.22928240741</v>
      </c>
      <c r="F104" s="15">
        <v>46184.22928240741</v>
      </c>
      <c r="G104" s="13">
        <f t="shared" si="1"/>
        <v>7</v>
      </c>
      <c r="H104" s="13" t="s">
        <v>34</v>
      </c>
      <c r="I104" s="13" t="s">
        <v>58</v>
      </c>
      <c r="J104" s="13" t="s">
        <v>47</v>
      </c>
      <c r="K104" s="14" t="s">
        <v>537</v>
      </c>
      <c r="L104" s="14" t="s">
        <v>538</v>
      </c>
      <c r="M104" s="14" t="s">
        <v>539</v>
      </c>
      <c r="N104" s="13" t="s">
        <v>1</v>
      </c>
      <c r="O104" s="13" t="s">
        <v>1</v>
      </c>
    </row>
    <row r="105" spans="1:15" ht="34" x14ac:dyDescent="0.2">
      <c r="A105" s="17" t="s">
        <v>540</v>
      </c>
      <c r="B105" s="18" t="s">
        <v>541</v>
      </c>
      <c r="C105" s="18" t="s">
        <v>13</v>
      </c>
      <c r="D105" s="17" t="s">
        <v>1</v>
      </c>
      <c r="E105" s="19">
        <v>46165.22928240741</v>
      </c>
      <c r="F105" s="19">
        <v>46170.22928240741</v>
      </c>
      <c r="G105" s="17">
        <f t="shared" si="1"/>
        <v>5</v>
      </c>
      <c r="H105" s="17" t="s">
        <v>34</v>
      </c>
      <c r="I105" s="17" t="s">
        <v>35</v>
      </c>
      <c r="J105" s="17" t="s">
        <v>36</v>
      </c>
      <c r="K105" s="18" t="s">
        <v>542</v>
      </c>
      <c r="L105" s="18" t="s">
        <v>543</v>
      </c>
      <c r="M105" s="18" t="s">
        <v>544</v>
      </c>
      <c r="N105" s="17" t="s">
        <v>1</v>
      </c>
      <c r="O105" s="17" t="s">
        <v>1</v>
      </c>
    </row>
    <row r="106" spans="1:15" ht="34" x14ac:dyDescent="0.2">
      <c r="A106" s="17" t="s">
        <v>545</v>
      </c>
      <c r="B106" s="18" t="s">
        <v>546</v>
      </c>
      <c r="C106" s="18" t="s">
        <v>13</v>
      </c>
      <c r="D106" s="17" t="s">
        <v>1</v>
      </c>
      <c r="E106" s="19">
        <v>46170.22928240741</v>
      </c>
      <c r="F106" s="19">
        <v>46174.22928240741</v>
      </c>
      <c r="G106" s="17">
        <f t="shared" si="1"/>
        <v>4</v>
      </c>
      <c r="H106" s="17" t="s">
        <v>34</v>
      </c>
      <c r="I106" s="17" t="s">
        <v>35</v>
      </c>
      <c r="J106" s="17" t="s">
        <v>36</v>
      </c>
      <c r="K106" s="18" t="s">
        <v>547</v>
      </c>
      <c r="L106" s="18" t="s">
        <v>548</v>
      </c>
      <c r="M106" s="18" t="s">
        <v>549</v>
      </c>
      <c r="N106" s="17" t="s">
        <v>1</v>
      </c>
      <c r="O106" s="17" t="s">
        <v>1</v>
      </c>
    </row>
    <row r="107" spans="1:15" ht="34" x14ac:dyDescent="0.2">
      <c r="A107" s="13" t="s">
        <v>550</v>
      </c>
      <c r="B107" s="14" t="s">
        <v>551</v>
      </c>
      <c r="C107" s="14" t="s">
        <v>13</v>
      </c>
      <c r="D107" s="13" t="s">
        <v>1</v>
      </c>
      <c r="E107" s="15">
        <v>46174.22928240741</v>
      </c>
      <c r="F107" s="15">
        <v>46181.22928240741</v>
      </c>
      <c r="G107" s="13">
        <f t="shared" si="1"/>
        <v>7</v>
      </c>
      <c r="H107" s="13" t="s">
        <v>34</v>
      </c>
      <c r="I107" s="13" t="s">
        <v>58</v>
      </c>
      <c r="J107" s="13" t="s">
        <v>47</v>
      </c>
      <c r="K107" s="14" t="s">
        <v>552</v>
      </c>
      <c r="L107" s="14" t="s">
        <v>553</v>
      </c>
      <c r="M107" s="14" t="s">
        <v>554</v>
      </c>
      <c r="N107" s="13" t="s">
        <v>1</v>
      </c>
      <c r="O107" s="13" t="s">
        <v>1</v>
      </c>
    </row>
    <row r="108" spans="1:15" ht="34" x14ac:dyDescent="0.2">
      <c r="A108" s="10" t="s">
        <v>555</v>
      </c>
      <c r="B108" s="11" t="s">
        <v>556</v>
      </c>
      <c r="C108" s="11" t="s">
        <v>13</v>
      </c>
      <c r="D108" s="10" t="s">
        <v>1</v>
      </c>
      <c r="E108" s="12">
        <v>46181.22928240741</v>
      </c>
      <c r="F108" s="12">
        <v>46184.22928240741</v>
      </c>
      <c r="G108" s="10">
        <f t="shared" si="1"/>
        <v>3</v>
      </c>
      <c r="H108" s="10" t="s">
        <v>34</v>
      </c>
      <c r="I108" s="10" t="s">
        <v>35</v>
      </c>
      <c r="J108" s="10" t="s">
        <v>79</v>
      </c>
      <c r="K108" s="11" t="s">
        <v>557</v>
      </c>
      <c r="L108" s="11" t="s">
        <v>558</v>
      </c>
      <c r="M108" s="11" t="s">
        <v>559</v>
      </c>
      <c r="N108" s="10" t="s">
        <v>1</v>
      </c>
      <c r="O108" s="10" t="s">
        <v>1</v>
      </c>
    </row>
    <row r="109" spans="1:15" ht="34" x14ac:dyDescent="0.2">
      <c r="A109" s="17" t="s">
        <v>560</v>
      </c>
      <c r="B109" s="18" t="s">
        <v>561</v>
      </c>
      <c r="C109" s="18" t="s">
        <v>13</v>
      </c>
      <c r="D109" s="17" t="s">
        <v>1</v>
      </c>
      <c r="E109" s="19">
        <v>46184.22928240741</v>
      </c>
      <c r="F109" s="19">
        <v>46188.22928240741</v>
      </c>
      <c r="G109" s="17">
        <f t="shared" si="1"/>
        <v>4</v>
      </c>
      <c r="H109" s="17" t="s">
        <v>1046</v>
      </c>
      <c r="I109" s="17" t="s">
        <v>58</v>
      </c>
      <c r="J109" s="17" t="s">
        <v>36</v>
      </c>
      <c r="K109" s="18" t="s">
        <v>562</v>
      </c>
      <c r="L109" s="18" t="s">
        <v>563</v>
      </c>
      <c r="M109" s="18" t="s">
        <v>564</v>
      </c>
      <c r="N109" s="17" t="s">
        <v>1</v>
      </c>
      <c r="O109" s="17" t="s">
        <v>1</v>
      </c>
    </row>
    <row r="110" spans="1:15" ht="34" x14ac:dyDescent="0.2">
      <c r="A110" s="17" t="s">
        <v>565</v>
      </c>
      <c r="B110" s="18" t="s">
        <v>566</v>
      </c>
      <c r="C110" s="18" t="s">
        <v>13</v>
      </c>
      <c r="D110" s="17" t="s">
        <v>1</v>
      </c>
      <c r="E110" s="19">
        <v>46160.22928240741</v>
      </c>
      <c r="F110" s="19">
        <v>46167.22928240741</v>
      </c>
      <c r="G110" s="17">
        <f t="shared" si="1"/>
        <v>7</v>
      </c>
      <c r="H110" s="17" t="s">
        <v>34</v>
      </c>
      <c r="I110" s="17" t="s">
        <v>35</v>
      </c>
      <c r="J110" s="17" t="s">
        <v>36</v>
      </c>
      <c r="K110" s="18" t="s">
        <v>567</v>
      </c>
      <c r="L110" s="18" t="s">
        <v>568</v>
      </c>
      <c r="M110" s="18" t="s">
        <v>569</v>
      </c>
      <c r="N110" s="17" t="s">
        <v>1</v>
      </c>
      <c r="O110" s="17" t="s">
        <v>1</v>
      </c>
    </row>
    <row r="111" spans="1:15" ht="34" x14ac:dyDescent="0.2">
      <c r="A111" s="13" t="s">
        <v>570</v>
      </c>
      <c r="B111" s="14" t="s">
        <v>571</v>
      </c>
      <c r="C111" s="14" t="s">
        <v>13</v>
      </c>
      <c r="D111" s="13" t="s">
        <v>1</v>
      </c>
      <c r="E111" s="15">
        <v>46167.22928240741</v>
      </c>
      <c r="F111" s="15">
        <v>46177.22928240741</v>
      </c>
      <c r="G111" s="13">
        <f t="shared" si="1"/>
        <v>10</v>
      </c>
      <c r="H111" s="13" t="s">
        <v>34</v>
      </c>
      <c r="I111" s="13" t="s">
        <v>35</v>
      </c>
      <c r="J111" s="13" t="s">
        <v>47</v>
      </c>
      <c r="K111" s="14" t="s">
        <v>572</v>
      </c>
      <c r="L111" s="14" t="s">
        <v>573</v>
      </c>
      <c r="M111" s="14" t="s">
        <v>574</v>
      </c>
      <c r="N111" s="13" t="s">
        <v>1</v>
      </c>
      <c r="O111" s="13" t="s">
        <v>1</v>
      </c>
    </row>
    <row r="112" spans="1:15" ht="34" x14ac:dyDescent="0.2">
      <c r="A112" s="10" t="s">
        <v>575</v>
      </c>
      <c r="B112" s="11" t="s">
        <v>576</v>
      </c>
      <c r="C112" s="11" t="s">
        <v>13</v>
      </c>
      <c r="D112" s="10" t="s">
        <v>1</v>
      </c>
      <c r="E112" s="12">
        <v>46177.22928240741</v>
      </c>
      <c r="F112" s="12">
        <v>46182.22928240741</v>
      </c>
      <c r="G112" s="10">
        <f t="shared" si="1"/>
        <v>5</v>
      </c>
      <c r="H112" s="10" t="s">
        <v>34</v>
      </c>
      <c r="I112" s="10" t="s">
        <v>58</v>
      </c>
      <c r="J112" s="10" t="s">
        <v>79</v>
      </c>
      <c r="K112" s="11" t="s">
        <v>577</v>
      </c>
      <c r="L112" s="11" t="s">
        <v>578</v>
      </c>
      <c r="M112" s="11" t="s">
        <v>579</v>
      </c>
      <c r="N112" s="10" t="s">
        <v>1</v>
      </c>
      <c r="O112" s="10" t="s">
        <v>1</v>
      </c>
    </row>
    <row r="113" spans="1:15" ht="34" x14ac:dyDescent="0.2">
      <c r="A113" s="17" t="s">
        <v>580</v>
      </c>
      <c r="B113" s="18" t="s">
        <v>581</v>
      </c>
      <c r="C113" s="18" t="s">
        <v>13</v>
      </c>
      <c r="D113" s="17" t="s">
        <v>1</v>
      </c>
      <c r="E113" s="19">
        <v>46182.22928240741</v>
      </c>
      <c r="F113" s="19">
        <v>46188.22928240741</v>
      </c>
      <c r="G113" s="17">
        <f t="shared" si="1"/>
        <v>6</v>
      </c>
      <c r="H113" s="17" t="s">
        <v>34</v>
      </c>
      <c r="I113" s="17" t="s">
        <v>35</v>
      </c>
      <c r="J113" s="17" t="s">
        <v>36</v>
      </c>
      <c r="K113" s="18" t="s">
        <v>582</v>
      </c>
      <c r="L113" s="18" t="s">
        <v>583</v>
      </c>
      <c r="M113" s="18" t="s">
        <v>584</v>
      </c>
      <c r="N113" s="17" t="s">
        <v>1</v>
      </c>
      <c r="O113" s="17" t="s">
        <v>1</v>
      </c>
    </row>
    <row r="114" spans="1:15" ht="34" x14ac:dyDescent="0.2">
      <c r="A114" s="13" t="s">
        <v>585</v>
      </c>
      <c r="B114" s="14" t="s">
        <v>14</v>
      </c>
      <c r="C114" s="14" t="s">
        <v>14</v>
      </c>
      <c r="D114" s="13" t="s">
        <v>1</v>
      </c>
      <c r="E114" s="15">
        <v>46188.22928240741</v>
      </c>
      <c r="F114" s="15">
        <v>46193.22928240741</v>
      </c>
      <c r="G114" s="13">
        <f t="shared" si="1"/>
        <v>5</v>
      </c>
      <c r="H114" s="13" t="s">
        <v>34</v>
      </c>
      <c r="I114" s="13" t="s">
        <v>35</v>
      </c>
      <c r="J114" s="13" t="s">
        <v>47</v>
      </c>
      <c r="K114" s="14" t="s">
        <v>586</v>
      </c>
      <c r="L114" s="14" t="s">
        <v>587</v>
      </c>
      <c r="M114" s="14" t="s">
        <v>588</v>
      </c>
      <c r="N114" s="13" t="s">
        <v>1</v>
      </c>
      <c r="O114" s="13" t="s">
        <v>1</v>
      </c>
    </row>
    <row r="115" spans="1:15" ht="34" x14ac:dyDescent="0.2">
      <c r="A115" s="17" t="s">
        <v>589</v>
      </c>
      <c r="B115" s="18" t="s">
        <v>590</v>
      </c>
      <c r="C115" s="18" t="s">
        <v>14</v>
      </c>
      <c r="D115" s="17" t="s">
        <v>1</v>
      </c>
      <c r="E115" s="19">
        <v>46166.22928240741</v>
      </c>
      <c r="F115" s="19">
        <v>46171.22928240741</v>
      </c>
      <c r="G115" s="17">
        <f t="shared" si="1"/>
        <v>5</v>
      </c>
      <c r="H115" s="17" t="s">
        <v>34</v>
      </c>
      <c r="I115" s="17" t="s">
        <v>35</v>
      </c>
      <c r="J115" s="17" t="s">
        <v>36</v>
      </c>
      <c r="K115" s="18" t="s">
        <v>591</v>
      </c>
      <c r="L115" s="18" t="s">
        <v>592</v>
      </c>
      <c r="M115" s="18" t="s">
        <v>593</v>
      </c>
      <c r="N115" s="17" t="s">
        <v>1</v>
      </c>
      <c r="O115" s="17" t="s">
        <v>1</v>
      </c>
    </row>
    <row r="116" spans="1:15" ht="34" x14ac:dyDescent="0.2">
      <c r="A116" s="17" t="s">
        <v>594</v>
      </c>
      <c r="B116" s="18" t="s">
        <v>595</v>
      </c>
      <c r="C116" s="18" t="s">
        <v>14</v>
      </c>
      <c r="D116" s="17" t="s">
        <v>1</v>
      </c>
      <c r="E116" s="19">
        <v>46152.22928240741</v>
      </c>
      <c r="F116" s="19">
        <v>46157.22928240741</v>
      </c>
      <c r="G116" s="17">
        <f t="shared" si="1"/>
        <v>5</v>
      </c>
      <c r="H116" s="17" t="s">
        <v>34</v>
      </c>
      <c r="I116" s="17" t="s">
        <v>35</v>
      </c>
      <c r="J116" s="17" t="s">
        <v>36</v>
      </c>
      <c r="K116" s="18" t="s">
        <v>596</v>
      </c>
      <c r="L116" s="18" t="s">
        <v>597</v>
      </c>
      <c r="M116" s="18" t="s">
        <v>598</v>
      </c>
      <c r="N116" s="17" t="s">
        <v>1</v>
      </c>
      <c r="O116" s="17" t="s">
        <v>1</v>
      </c>
    </row>
    <row r="117" spans="1:15" ht="34" x14ac:dyDescent="0.2">
      <c r="A117" s="13" t="s">
        <v>599</v>
      </c>
      <c r="B117" s="14" t="s">
        <v>600</v>
      </c>
      <c r="C117" s="14" t="s">
        <v>14</v>
      </c>
      <c r="D117" s="13" t="s">
        <v>1</v>
      </c>
      <c r="E117" s="15">
        <v>46157.22928240741</v>
      </c>
      <c r="F117" s="15">
        <v>46164.22928240741</v>
      </c>
      <c r="G117" s="13">
        <f t="shared" si="1"/>
        <v>7</v>
      </c>
      <c r="H117" s="13" t="s">
        <v>34</v>
      </c>
      <c r="I117" s="13" t="s">
        <v>35</v>
      </c>
      <c r="J117" s="13" t="s">
        <v>47</v>
      </c>
      <c r="K117" s="14" t="s">
        <v>601</v>
      </c>
      <c r="L117" s="14" t="s">
        <v>602</v>
      </c>
      <c r="M117" s="14" t="s">
        <v>603</v>
      </c>
      <c r="N117" s="13" t="s">
        <v>1</v>
      </c>
      <c r="O117" s="13" t="s">
        <v>1</v>
      </c>
    </row>
    <row r="118" spans="1:15" ht="34" x14ac:dyDescent="0.2">
      <c r="A118" s="17" t="s">
        <v>604</v>
      </c>
      <c r="B118" s="18" t="s">
        <v>605</v>
      </c>
      <c r="C118" s="18" t="s">
        <v>14</v>
      </c>
      <c r="D118" s="17" t="s">
        <v>1</v>
      </c>
      <c r="E118" s="19">
        <v>46164.22928240741</v>
      </c>
      <c r="F118" s="19">
        <v>46168.22928240741</v>
      </c>
      <c r="G118" s="17">
        <f t="shared" si="1"/>
        <v>4</v>
      </c>
      <c r="H118" s="17" t="s">
        <v>34</v>
      </c>
      <c r="I118" s="17" t="s">
        <v>35</v>
      </c>
      <c r="J118" s="17" t="s">
        <v>36</v>
      </c>
      <c r="K118" s="18" t="s">
        <v>606</v>
      </c>
      <c r="L118" s="18" t="s">
        <v>607</v>
      </c>
      <c r="M118" s="18" t="s">
        <v>603</v>
      </c>
      <c r="N118" s="17" t="s">
        <v>1</v>
      </c>
      <c r="O118" s="17" t="s">
        <v>1</v>
      </c>
    </row>
    <row r="119" spans="1:15" ht="34" x14ac:dyDescent="0.2">
      <c r="A119" s="10" t="s">
        <v>608</v>
      </c>
      <c r="B119" s="11" t="s">
        <v>609</v>
      </c>
      <c r="C119" s="11" t="s">
        <v>14</v>
      </c>
      <c r="D119" s="10" t="s">
        <v>1</v>
      </c>
      <c r="E119" s="12">
        <v>46168.22928240741</v>
      </c>
      <c r="F119" s="12">
        <v>46171.22928240741</v>
      </c>
      <c r="G119" s="10">
        <f t="shared" si="1"/>
        <v>3</v>
      </c>
      <c r="H119" s="10" t="s">
        <v>34</v>
      </c>
      <c r="I119" s="10" t="s">
        <v>58</v>
      </c>
      <c r="J119" s="10" t="s">
        <v>79</v>
      </c>
      <c r="K119" s="11" t="s">
        <v>610</v>
      </c>
      <c r="L119" s="11" t="s">
        <v>611</v>
      </c>
      <c r="M119" s="11" t="s">
        <v>612</v>
      </c>
      <c r="N119" s="10" t="s">
        <v>1</v>
      </c>
      <c r="O119" s="10" t="s">
        <v>1</v>
      </c>
    </row>
    <row r="120" spans="1:15" ht="34" x14ac:dyDescent="0.2">
      <c r="A120" s="13" t="s">
        <v>613</v>
      </c>
      <c r="B120" s="14" t="s">
        <v>614</v>
      </c>
      <c r="C120" s="14" t="s">
        <v>14</v>
      </c>
      <c r="D120" s="13" t="s">
        <v>1</v>
      </c>
      <c r="E120" s="15">
        <v>46171.22928240741</v>
      </c>
      <c r="F120" s="15">
        <v>46181.22928240741</v>
      </c>
      <c r="G120" s="13">
        <f t="shared" si="1"/>
        <v>10</v>
      </c>
      <c r="H120" s="13" t="s">
        <v>34</v>
      </c>
      <c r="I120" s="13" t="s">
        <v>35</v>
      </c>
      <c r="J120" s="13" t="s">
        <v>47</v>
      </c>
      <c r="K120" s="14" t="s">
        <v>615</v>
      </c>
      <c r="L120" s="14" t="s">
        <v>616</v>
      </c>
      <c r="M120" s="14" t="s">
        <v>617</v>
      </c>
      <c r="N120" s="13" t="s">
        <v>1</v>
      </c>
      <c r="O120" s="13" t="s">
        <v>1</v>
      </c>
    </row>
    <row r="121" spans="1:15" ht="34" x14ac:dyDescent="0.2">
      <c r="A121" s="17" t="s">
        <v>618</v>
      </c>
      <c r="B121" s="18" t="s">
        <v>619</v>
      </c>
      <c r="C121" s="18" t="s">
        <v>14</v>
      </c>
      <c r="D121" s="17" t="s">
        <v>1</v>
      </c>
      <c r="E121" s="19">
        <v>46151.22928240741</v>
      </c>
      <c r="F121" s="19">
        <v>46158.22928240741</v>
      </c>
      <c r="G121" s="17">
        <f t="shared" si="1"/>
        <v>7</v>
      </c>
      <c r="H121" s="17" t="s">
        <v>34</v>
      </c>
      <c r="I121" s="17" t="s">
        <v>35</v>
      </c>
      <c r="J121" s="17" t="s">
        <v>36</v>
      </c>
      <c r="K121" s="18" t="s">
        <v>620</v>
      </c>
      <c r="L121" s="18" t="s">
        <v>621</v>
      </c>
      <c r="M121" s="18" t="s">
        <v>622</v>
      </c>
      <c r="N121" s="17" t="s">
        <v>1</v>
      </c>
      <c r="O121" s="17" t="s">
        <v>1</v>
      </c>
    </row>
    <row r="122" spans="1:15" ht="34" x14ac:dyDescent="0.2">
      <c r="A122" s="10" t="s">
        <v>623</v>
      </c>
      <c r="B122" s="11" t="s">
        <v>624</v>
      </c>
      <c r="C122" s="11" t="s">
        <v>14</v>
      </c>
      <c r="D122" s="10" t="s">
        <v>1</v>
      </c>
      <c r="E122" s="12">
        <v>46158.22928240741</v>
      </c>
      <c r="F122" s="12">
        <v>46172.22928240741</v>
      </c>
      <c r="G122" s="10">
        <f t="shared" si="1"/>
        <v>14</v>
      </c>
      <c r="H122" s="10" t="s">
        <v>34</v>
      </c>
      <c r="I122" s="10" t="s">
        <v>35</v>
      </c>
      <c r="J122" s="10" t="s">
        <v>79</v>
      </c>
      <c r="K122" s="11" t="s">
        <v>625</v>
      </c>
      <c r="L122" s="11" t="s">
        <v>626</v>
      </c>
      <c r="M122" s="11" t="s">
        <v>627</v>
      </c>
      <c r="N122" s="10" t="s">
        <v>1</v>
      </c>
      <c r="O122" s="10" t="s">
        <v>1</v>
      </c>
    </row>
    <row r="123" spans="1:15" ht="34" x14ac:dyDescent="0.2">
      <c r="A123" s="17" t="s">
        <v>628</v>
      </c>
      <c r="B123" s="18" t="s">
        <v>629</v>
      </c>
      <c r="C123" s="18" t="s">
        <v>14</v>
      </c>
      <c r="D123" s="17" t="s">
        <v>1</v>
      </c>
      <c r="E123" s="19">
        <v>46172.22928240741</v>
      </c>
      <c r="F123" s="19">
        <v>46177.22928240741</v>
      </c>
      <c r="G123" s="17">
        <f t="shared" si="1"/>
        <v>5</v>
      </c>
      <c r="H123" s="17" t="s">
        <v>34</v>
      </c>
      <c r="I123" s="17" t="s">
        <v>58</v>
      </c>
      <c r="J123" s="17" t="s">
        <v>36</v>
      </c>
      <c r="K123" s="18" t="s">
        <v>630</v>
      </c>
      <c r="L123" s="18" t="s">
        <v>631</v>
      </c>
      <c r="M123" s="18" t="s">
        <v>632</v>
      </c>
      <c r="N123" s="17" t="s">
        <v>1</v>
      </c>
      <c r="O123" s="17" t="s">
        <v>1</v>
      </c>
    </row>
    <row r="124" spans="1:15" ht="34" x14ac:dyDescent="0.2">
      <c r="A124" s="13" t="s">
        <v>633</v>
      </c>
      <c r="B124" s="14" t="s">
        <v>634</v>
      </c>
      <c r="C124" s="14" t="s">
        <v>14</v>
      </c>
      <c r="D124" s="13" t="s">
        <v>1</v>
      </c>
      <c r="E124" s="15">
        <v>46177.22928240741</v>
      </c>
      <c r="F124" s="15">
        <v>46181.22928240741</v>
      </c>
      <c r="G124" s="13">
        <f t="shared" si="1"/>
        <v>4</v>
      </c>
      <c r="H124" s="13" t="s">
        <v>34</v>
      </c>
      <c r="I124" s="13" t="s">
        <v>35</v>
      </c>
      <c r="J124" s="13" t="s">
        <v>47</v>
      </c>
      <c r="K124" s="14" t="s">
        <v>635</v>
      </c>
      <c r="L124" s="14" t="s">
        <v>636</v>
      </c>
      <c r="M124" s="14" t="s">
        <v>637</v>
      </c>
      <c r="N124" s="13" t="s">
        <v>1</v>
      </c>
      <c r="O124" s="13" t="s">
        <v>1</v>
      </c>
    </row>
    <row r="125" spans="1:15" ht="34" x14ac:dyDescent="0.2">
      <c r="A125" s="17" t="s">
        <v>638</v>
      </c>
      <c r="B125" s="18" t="s">
        <v>639</v>
      </c>
      <c r="C125" s="18" t="s">
        <v>14</v>
      </c>
      <c r="D125" s="17" t="s">
        <v>1</v>
      </c>
      <c r="E125" s="19">
        <v>46181.22928240741</v>
      </c>
      <c r="F125" s="19">
        <v>46188.22928240741</v>
      </c>
      <c r="G125" s="17">
        <f t="shared" si="1"/>
        <v>7</v>
      </c>
      <c r="H125" s="17" t="s">
        <v>34</v>
      </c>
      <c r="I125" s="17" t="s">
        <v>58</v>
      </c>
      <c r="J125" s="17" t="s">
        <v>36</v>
      </c>
      <c r="K125" s="18" t="s">
        <v>640</v>
      </c>
      <c r="L125" s="18" t="s">
        <v>641</v>
      </c>
      <c r="M125" s="18" t="s">
        <v>642</v>
      </c>
      <c r="N125" s="17" t="s">
        <v>1</v>
      </c>
      <c r="O125" s="17" t="s">
        <v>1</v>
      </c>
    </row>
    <row r="126" spans="1:15" ht="34" x14ac:dyDescent="0.2">
      <c r="A126" s="17" t="s">
        <v>643</v>
      </c>
      <c r="B126" s="18" t="s">
        <v>644</v>
      </c>
      <c r="C126" s="18" t="s">
        <v>14</v>
      </c>
      <c r="D126" s="17" t="s">
        <v>1</v>
      </c>
      <c r="E126" s="19">
        <v>46154.22928240741</v>
      </c>
      <c r="F126" s="19">
        <v>46161.22928240741</v>
      </c>
      <c r="G126" s="17">
        <f t="shared" si="1"/>
        <v>7</v>
      </c>
      <c r="H126" s="17" t="s">
        <v>34</v>
      </c>
      <c r="I126" s="17" t="s">
        <v>35</v>
      </c>
      <c r="J126" s="17" t="s">
        <v>36</v>
      </c>
      <c r="K126" s="18" t="s">
        <v>645</v>
      </c>
      <c r="L126" s="18" t="s">
        <v>646</v>
      </c>
      <c r="M126" s="18" t="s">
        <v>647</v>
      </c>
      <c r="N126" s="17" t="s">
        <v>1</v>
      </c>
      <c r="O126" s="17" t="s">
        <v>1</v>
      </c>
    </row>
    <row r="127" spans="1:15" ht="34" x14ac:dyDescent="0.2">
      <c r="A127" s="13" t="s">
        <v>648</v>
      </c>
      <c r="B127" s="14" t="s">
        <v>649</v>
      </c>
      <c r="C127" s="14" t="s">
        <v>14</v>
      </c>
      <c r="D127" s="13" t="s">
        <v>1</v>
      </c>
      <c r="E127" s="15">
        <v>46161.22928240741</v>
      </c>
      <c r="F127" s="15">
        <v>46173.22928240741</v>
      </c>
      <c r="G127" s="13">
        <f t="shared" si="1"/>
        <v>12</v>
      </c>
      <c r="H127" s="13" t="s">
        <v>1046</v>
      </c>
      <c r="I127" s="13" t="s">
        <v>35</v>
      </c>
      <c r="J127" s="13" t="s">
        <v>47</v>
      </c>
      <c r="K127" s="14" t="s">
        <v>650</v>
      </c>
      <c r="L127" s="14" t="s">
        <v>651</v>
      </c>
      <c r="M127" s="14" t="s">
        <v>652</v>
      </c>
      <c r="N127" s="13" t="s">
        <v>1</v>
      </c>
      <c r="O127" s="13" t="s">
        <v>1</v>
      </c>
    </row>
    <row r="128" spans="1:15" ht="34" x14ac:dyDescent="0.2">
      <c r="A128" s="17" t="s">
        <v>653</v>
      </c>
      <c r="B128" s="18" t="s">
        <v>654</v>
      </c>
      <c r="C128" s="18" t="s">
        <v>14</v>
      </c>
      <c r="D128" s="17" t="s">
        <v>1</v>
      </c>
      <c r="E128" s="19">
        <v>46173.22928240741</v>
      </c>
      <c r="F128" s="19">
        <v>46183.22928240741</v>
      </c>
      <c r="G128" s="17">
        <f t="shared" si="1"/>
        <v>10</v>
      </c>
      <c r="H128" s="17" t="s">
        <v>34</v>
      </c>
      <c r="I128" s="17" t="s">
        <v>58</v>
      </c>
      <c r="J128" s="17" t="s">
        <v>36</v>
      </c>
      <c r="K128" s="18" t="s">
        <v>655</v>
      </c>
      <c r="L128" s="18" t="s">
        <v>656</v>
      </c>
      <c r="M128" s="18" t="s">
        <v>657</v>
      </c>
      <c r="N128" s="17" t="s">
        <v>1</v>
      </c>
      <c r="O128" s="17" t="s">
        <v>1</v>
      </c>
    </row>
    <row r="129" spans="1:15" ht="34" x14ac:dyDescent="0.2">
      <c r="A129" s="10" t="s">
        <v>658</v>
      </c>
      <c r="B129" s="11" t="s">
        <v>659</v>
      </c>
      <c r="C129" s="11" t="s">
        <v>14</v>
      </c>
      <c r="D129" s="10" t="s">
        <v>1</v>
      </c>
      <c r="E129" s="12">
        <v>46183.22928240741</v>
      </c>
      <c r="F129" s="12">
        <v>46188.22928240741</v>
      </c>
      <c r="G129" s="10">
        <f t="shared" si="1"/>
        <v>5</v>
      </c>
      <c r="H129" s="10" t="s">
        <v>34</v>
      </c>
      <c r="I129" s="10" t="s">
        <v>35</v>
      </c>
      <c r="J129" s="10" t="s">
        <v>79</v>
      </c>
      <c r="K129" s="11" t="s">
        <v>660</v>
      </c>
      <c r="L129" s="11" t="s">
        <v>661</v>
      </c>
      <c r="M129" s="11" t="s">
        <v>662</v>
      </c>
      <c r="N129" s="10" t="s">
        <v>1</v>
      </c>
      <c r="O129" s="10" t="s">
        <v>1</v>
      </c>
    </row>
    <row r="130" spans="1:15" ht="34" x14ac:dyDescent="0.2">
      <c r="A130" s="10" t="s">
        <v>663</v>
      </c>
      <c r="B130" s="11" t="s">
        <v>664</v>
      </c>
      <c r="C130" s="11" t="s">
        <v>14</v>
      </c>
      <c r="D130" s="10" t="s">
        <v>1</v>
      </c>
      <c r="E130" s="12">
        <v>46188.22928240741</v>
      </c>
      <c r="F130" s="12">
        <v>46193.22928240741</v>
      </c>
      <c r="G130" s="10">
        <f t="shared" ref="G130:G193" si="2">F130-E130</f>
        <v>5</v>
      </c>
      <c r="H130" s="10" t="s">
        <v>34</v>
      </c>
      <c r="I130" s="10" t="s">
        <v>35</v>
      </c>
      <c r="J130" s="10" t="s">
        <v>79</v>
      </c>
      <c r="K130" s="11" t="s">
        <v>665</v>
      </c>
      <c r="L130" s="11" t="s">
        <v>666</v>
      </c>
      <c r="M130" s="11" t="s">
        <v>667</v>
      </c>
      <c r="N130" s="10" t="s">
        <v>1</v>
      </c>
      <c r="O130" s="10" t="s">
        <v>1</v>
      </c>
    </row>
    <row r="131" spans="1:15" ht="34" x14ac:dyDescent="0.2">
      <c r="A131" s="17" t="s">
        <v>668</v>
      </c>
      <c r="B131" s="18" t="s">
        <v>669</v>
      </c>
      <c r="C131" s="18" t="s">
        <v>14</v>
      </c>
      <c r="D131" s="17" t="s">
        <v>1</v>
      </c>
      <c r="E131" s="19">
        <v>46150.22928240741</v>
      </c>
      <c r="F131" s="19">
        <v>46160.22928240741</v>
      </c>
      <c r="G131" s="17">
        <f t="shared" si="2"/>
        <v>10</v>
      </c>
      <c r="H131" s="17" t="s">
        <v>34</v>
      </c>
      <c r="I131" s="17" t="s">
        <v>35</v>
      </c>
      <c r="J131" s="17" t="s">
        <v>36</v>
      </c>
      <c r="K131" s="18" t="s">
        <v>670</v>
      </c>
      <c r="L131" s="18" t="s">
        <v>671</v>
      </c>
      <c r="M131" s="18" t="s">
        <v>672</v>
      </c>
      <c r="N131" s="17" t="s">
        <v>1</v>
      </c>
      <c r="O131" s="17" t="s">
        <v>1</v>
      </c>
    </row>
    <row r="132" spans="1:15" ht="34" x14ac:dyDescent="0.2">
      <c r="A132" s="17" t="s">
        <v>673</v>
      </c>
      <c r="B132" s="18" t="s">
        <v>674</v>
      </c>
      <c r="C132" s="18" t="s">
        <v>14</v>
      </c>
      <c r="D132" s="17" t="s">
        <v>1</v>
      </c>
      <c r="E132" s="19">
        <v>46160.22928240741</v>
      </c>
      <c r="F132" s="19">
        <v>46174.22928240741</v>
      </c>
      <c r="G132" s="17">
        <f t="shared" si="2"/>
        <v>14</v>
      </c>
      <c r="H132" s="17" t="s">
        <v>34</v>
      </c>
      <c r="I132" s="17" t="s">
        <v>58</v>
      </c>
      <c r="J132" s="17" t="s">
        <v>36</v>
      </c>
      <c r="K132" s="18" t="s">
        <v>675</v>
      </c>
      <c r="L132" s="18" t="s">
        <v>676</v>
      </c>
      <c r="M132" s="18" t="s">
        <v>677</v>
      </c>
      <c r="N132" s="17" t="s">
        <v>1</v>
      </c>
      <c r="O132" s="17" t="s">
        <v>1</v>
      </c>
    </row>
    <row r="133" spans="1:15" ht="34" x14ac:dyDescent="0.2">
      <c r="A133" s="13" t="s">
        <v>678</v>
      </c>
      <c r="B133" s="14" t="s">
        <v>679</v>
      </c>
      <c r="C133" s="14" t="s">
        <v>14</v>
      </c>
      <c r="D133" s="13" t="s">
        <v>1</v>
      </c>
      <c r="E133" s="15">
        <v>46174.22928240741</v>
      </c>
      <c r="F133" s="15">
        <v>46186.22928240741</v>
      </c>
      <c r="G133" s="13">
        <f t="shared" si="2"/>
        <v>12</v>
      </c>
      <c r="H133" s="13" t="s">
        <v>34</v>
      </c>
      <c r="I133" s="13" t="s">
        <v>35</v>
      </c>
      <c r="J133" s="13" t="s">
        <v>47</v>
      </c>
      <c r="K133" s="14" t="s">
        <v>680</v>
      </c>
      <c r="L133" s="14" t="s">
        <v>681</v>
      </c>
      <c r="M133" s="14" t="s">
        <v>682</v>
      </c>
      <c r="N133" s="13" t="s">
        <v>1</v>
      </c>
      <c r="O133" s="13" t="s">
        <v>1</v>
      </c>
    </row>
    <row r="134" spans="1:15" ht="34" x14ac:dyDescent="0.2">
      <c r="A134" s="17" t="s">
        <v>683</v>
      </c>
      <c r="B134" s="18" t="s">
        <v>684</v>
      </c>
      <c r="C134" s="18" t="s">
        <v>14</v>
      </c>
      <c r="D134" s="17" t="s">
        <v>1</v>
      </c>
      <c r="E134" s="19">
        <v>46186.22928240741</v>
      </c>
      <c r="F134" s="19">
        <v>46193.22928240741</v>
      </c>
      <c r="G134" s="17">
        <f t="shared" si="2"/>
        <v>7</v>
      </c>
      <c r="H134" s="17" t="s">
        <v>34</v>
      </c>
      <c r="I134" s="17" t="s">
        <v>35</v>
      </c>
      <c r="J134" s="17" t="s">
        <v>36</v>
      </c>
      <c r="K134" s="18" t="s">
        <v>685</v>
      </c>
      <c r="L134" s="18" t="s">
        <v>686</v>
      </c>
      <c r="M134" s="18" t="s">
        <v>687</v>
      </c>
      <c r="N134" s="17" t="s">
        <v>1</v>
      </c>
      <c r="O134" s="17" t="s">
        <v>1</v>
      </c>
    </row>
    <row r="135" spans="1:15" ht="34" x14ac:dyDescent="0.2">
      <c r="A135" s="17" t="s">
        <v>688</v>
      </c>
      <c r="B135" s="18" t="s">
        <v>15</v>
      </c>
      <c r="C135" s="18" t="s">
        <v>15</v>
      </c>
      <c r="D135" s="17" t="s">
        <v>1</v>
      </c>
      <c r="E135" s="19">
        <v>46193.22928240741</v>
      </c>
      <c r="F135" s="19">
        <v>46196.22928240741</v>
      </c>
      <c r="G135" s="17">
        <f t="shared" si="2"/>
        <v>3</v>
      </c>
      <c r="H135" s="17" t="s">
        <v>34</v>
      </c>
      <c r="I135" s="17" t="s">
        <v>35</v>
      </c>
      <c r="J135" s="17" t="s">
        <v>36</v>
      </c>
      <c r="K135" s="18" t="s">
        <v>689</v>
      </c>
      <c r="L135" s="18" t="s">
        <v>690</v>
      </c>
      <c r="M135" s="18" t="s">
        <v>691</v>
      </c>
      <c r="N135" s="17" t="s">
        <v>1</v>
      </c>
      <c r="O135" s="17" t="s">
        <v>1</v>
      </c>
    </row>
    <row r="136" spans="1:15" ht="51" x14ac:dyDescent="0.2">
      <c r="A136" s="17" t="s">
        <v>692</v>
      </c>
      <c r="B136" s="18" t="s">
        <v>693</v>
      </c>
      <c r="C136" s="18" t="s">
        <v>15</v>
      </c>
      <c r="D136" s="17" t="s">
        <v>1</v>
      </c>
      <c r="E136" s="19">
        <v>46146.22928240741</v>
      </c>
      <c r="F136" s="19">
        <v>46158.22928240741</v>
      </c>
      <c r="G136" s="17">
        <f t="shared" si="2"/>
        <v>12</v>
      </c>
      <c r="H136" s="17" t="s">
        <v>34</v>
      </c>
      <c r="I136" s="17" t="s">
        <v>35</v>
      </c>
      <c r="J136" s="17" t="s">
        <v>36</v>
      </c>
      <c r="K136" s="18" t="s">
        <v>694</v>
      </c>
      <c r="L136" s="18" t="s">
        <v>695</v>
      </c>
      <c r="M136" s="18" t="s">
        <v>696</v>
      </c>
      <c r="N136" s="17" t="s">
        <v>1</v>
      </c>
      <c r="O136" s="17" t="s">
        <v>1</v>
      </c>
    </row>
    <row r="137" spans="1:15" ht="34" x14ac:dyDescent="0.2">
      <c r="A137" s="10" t="s">
        <v>697</v>
      </c>
      <c r="B137" s="11" t="s">
        <v>698</v>
      </c>
      <c r="C137" s="11" t="s">
        <v>15</v>
      </c>
      <c r="D137" s="10" t="s">
        <v>1</v>
      </c>
      <c r="E137" s="12">
        <v>46122.22928240741</v>
      </c>
      <c r="F137" s="12">
        <v>46129.22928240741</v>
      </c>
      <c r="G137" s="10">
        <f t="shared" si="2"/>
        <v>7</v>
      </c>
      <c r="H137" s="10" t="s">
        <v>34</v>
      </c>
      <c r="I137" s="10" t="s">
        <v>35</v>
      </c>
      <c r="J137" s="10" t="s">
        <v>79</v>
      </c>
      <c r="K137" s="11" t="s">
        <v>699</v>
      </c>
      <c r="L137" s="11" t="s">
        <v>700</v>
      </c>
      <c r="M137" s="11" t="s">
        <v>701</v>
      </c>
      <c r="N137" s="10" t="s">
        <v>1</v>
      </c>
      <c r="O137" s="10" t="s">
        <v>1</v>
      </c>
    </row>
    <row r="138" spans="1:15" ht="34" x14ac:dyDescent="0.2">
      <c r="A138" s="13" t="s">
        <v>702</v>
      </c>
      <c r="B138" s="14" t="s">
        <v>703</v>
      </c>
      <c r="C138" s="14" t="s">
        <v>15</v>
      </c>
      <c r="D138" s="13" t="s">
        <v>1</v>
      </c>
      <c r="E138" s="15">
        <v>46129.22928240741</v>
      </c>
      <c r="F138" s="15">
        <v>46143.22928240741</v>
      </c>
      <c r="G138" s="13">
        <f t="shared" si="2"/>
        <v>14</v>
      </c>
      <c r="H138" s="13" t="s">
        <v>34</v>
      </c>
      <c r="I138" s="13" t="s">
        <v>35</v>
      </c>
      <c r="J138" s="13" t="s">
        <v>47</v>
      </c>
      <c r="K138" s="14" t="s">
        <v>704</v>
      </c>
      <c r="L138" s="14" t="s">
        <v>705</v>
      </c>
      <c r="M138" s="14" t="s">
        <v>706</v>
      </c>
      <c r="N138" s="13" t="s">
        <v>1</v>
      </c>
      <c r="O138" s="13" t="s">
        <v>1</v>
      </c>
    </row>
    <row r="139" spans="1:15" ht="34" x14ac:dyDescent="0.2">
      <c r="A139" s="17" t="s">
        <v>707</v>
      </c>
      <c r="B139" s="18" t="s">
        <v>708</v>
      </c>
      <c r="C139" s="18" t="s">
        <v>15</v>
      </c>
      <c r="D139" s="17" t="s">
        <v>1</v>
      </c>
      <c r="E139" s="19">
        <v>46143.22928240741</v>
      </c>
      <c r="F139" s="19">
        <v>46148.22928240741</v>
      </c>
      <c r="G139" s="17">
        <f t="shared" si="2"/>
        <v>5</v>
      </c>
      <c r="H139" s="17" t="s">
        <v>34</v>
      </c>
      <c r="I139" s="17" t="s">
        <v>58</v>
      </c>
      <c r="J139" s="17" t="s">
        <v>36</v>
      </c>
      <c r="K139" s="18" t="s">
        <v>709</v>
      </c>
      <c r="L139" s="18" t="s">
        <v>710</v>
      </c>
      <c r="M139" s="18" t="s">
        <v>711</v>
      </c>
      <c r="N139" s="17" t="s">
        <v>1</v>
      </c>
      <c r="O139" s="17" t="s">
        <v>1</v>
      </c>
    </row>
    <row r="140" spans="1:15" ht="34" x14ac:dyDescent="0.2">
      <c r="A140" s="17" t="s">
        <v>712</v>
      </c>
      <c r="B140" s="18" t="s">
        <v>713</v>
      </c>
      <c r="C140" s="18" t="s">
        <v>15</v>
      </c>
      <c r="D140" s="17" t="s">
        <v>1</v>
      </c>
      <c r="E140" s="19">
        <v>46148.22928240741</v>
      </c>
      <c r="F140" s="19">
        <v>46158.22928240741</v>
      </c>
      <c r="G140" s="17">
        <f t="shared" si="2"/>
        <v>10</v>
      </c>
      <c r="H140" s="17" t="s">
        <v>34</v>
      </c>
      <c r="I140" s="17" t="s">
        <v>35</v>
      </c>
      <c r="J140" s="17" t="s">
        <v>36</v>
      </c>
      <c r="K140" s="18" t="s">
        <v>714</v>
      </c>
      <c r="L140" s="18" t="s">
        <v>715</v>
      </c>
      <c r="M140" s="18" t="s">
        <v>716</v>
      </c>
      <c r="N140" s="17" t="s">
        <v>1</v>
      </c>
      <c r="O140" s="17" t="s">
        <v>1</v>
      </c>
    </row>
    <row r="141" spans="1:15" ht="34" x14ac:dyDescent="0.2">
      <c r="A141" s="10" t="s">
        <v>717</v>
      </c>
      <c r="B141" s="11" t="s">
        <v>718</v>
      </c>
      <c r="C141" s="11" t="s">
        <v>15</v>
      </c>
      <c r="D141" s="10" t="s">
        <v>1</v>
      </c>
      <c r="E141" s="12">
        <v>46158.22928240741</v>
      </c>
      <c r="F141" s="12">
        <v>46166.22928240741</v>
      </c>
      <c r="G141" s="10">
        <f t="shared" si="2"/>
        <v>8</v>
      </c>
      <c r="H141" s="10" t="s">
        <v>34</v>
      </c>
      <c r="I141" s="10" t="s">
        <v>35</v>
      </c>
      <c r="J141" s="10" t="s">
        <v>79</v>
      </c>
      <c r="K141" s="11" t="s">
        <v>719</v>
      </c>
      <c r="L141" s="11" t="s">
        <v>720</v>
      </c>
      <c r="M141" s="11" t="s">
        <v>721</v>
      </c>
      <c r="N141" s="10" t="s">
        <v>1</v>
      </c>
      <c r="O141" s="10" t="s">
        <v>1</v>
      </c>
    </row>
    <row r="142" spans="1:15" ht="51" x14ac:dyDescent="0.2">
      <c r="A142" s="17" t="s">
        <v>722</v>
      </c>
      <c r="B142" s="18" t="s">
        <v>723</v>
      </c>
      <c r="C142" s="18" t="s">
        <v>15</v>
      </c>
      <c r="D142" s="17" t="s">
        <v>1</v>
      </c>
      <c r="E142" s="19">
        <v>46139.22928240741</v>
      </c>
      <c r="F142" s="19">
        <v>46146.22928240741</v>
      </c>
      <c r="G142" s="17">
        <f t="shared" si="2"/>
        <v>7</v>
      </c>
      <c r="H142" s="17" t="s">
        <v>1046</v>
      </c>
      <c r="I142" s="17" t="s">
        <v>35</v>
      </c>
      <c r="J142" s="17" t="s">
        <v>36</v>
      </c>
      <c r="K142" s="18" t="s">
        <v>724</v>
      </c>
      <c r="L142" s="18" t="s">
        <v>725</v>
      </c>
      <c r="M142" s="18" t="s">
        <v>726</v>
      </c>
      <c r="N142" s="17" t="s">
        <v>1</v>
      </c>
      <c r="O142" s="17" t="s">
        <v>1</v>
      </c>
    </row>
    <row r="143" spans="1:15" ht="34" x14ac:dyDescent="0.2">
      <c r="A143" s="10" t="s">
        <v>727</v>
      </c>
      <c r="B143" s="11" t="s">
        <v>728</v>
      </c>
      <c r="C143" s="11" t="s">
        <v>15</v>
      </c>
      <c r="D143" s="10" t="s">
        <v>1</v>
      </c>
      <c r="E143" s="12">
        <v>46146.22928240741</v>
      </c>
      <c r="F143" s="12">
        <v>46151.22928240741</v>
      </c>
      <c r="G143" s="10">
        <f t="shared" si="2"/>
        <v>5</v>
      </c>
      <c r="H143" s="10" t="s">
        <v>34</v>
      </c>
      <c r="I143" s="10" t="s">
        <v>35</v>
      </c>
      <c r="J143" s="10" t="s">
        <v>79</v>
      </c>
      <c r="K143" s="11" t="s">
        <v>729</v>
      </c>
      <c r="L143" s="11" t="s">
        <v>730</v>
      </c>
      <c r="M143" s="11" t="s">
        <v>731</v>
      </c>
      <c r="N143" s="10" t="s">
        <v>1</v>
      </c>
      <c r="O143" s="10" t="s">
        <v>1</v>
      </c>
    </row>
    <row r="144" spans="1:15" ht="34" x14ac:dyDescent="0.2">
      <c r="A144" s="13" t="s">
        <v>732</v>
      </c>
      <c r="B144" s="14" t="s">
        <v>733</v>
      </c>
      <c r="C144" s="14" t="s">
        <v>15</v>
      </c>
      <c r="D144" s="13" t="s">
        <v>1</v>
      </c>
      <c r="E144" s="15">
        <v>46151.22928240741</v>
      </c>
      <c r="F144" s="15">
        <v>46161.22928240741</v>
      </c>
      <c r="G144" s="13">
        <f t="shared" si="2"/>
        <v>10</v>
      </c>
      <c r="H144" s="13" t="s">
        <v>34</v>
      </c>
      <c r="I144" s="13" t="s">
        <v>35</v>
      </c>
      <c r="J144" s="13" t="s">
        <v>47</v>
      </c>
      <c r="K144" s="14" t="s">
        <v>734</v>
      </c>
      <c r="L144" s="14" t="s">
        <v>735</v>
      </c>
      <c r="M144" s="14" t="s">
        <v>736</v>
      </c>
      <c r="N144" s="13" t="s">
        <v>1</v>
      </c>
      <c r="O144" s="13" t="s">
        <v>1</v>
      </c>
    </row>
    <row r="145" spans="1:15" ht="34" x14ac:dyDescent="0.2">
      <c r="A145" s="17" t="s">
        <v>737</v>
      </c>
      <c r="B145" s="18" t="s">
        <v>738</v>
      </c>
      <c r="C145" s="18" t="s">
        <v>15</v>
      </c>
      <c r="D145" s="17" t="s">
        <v>1</v>
      </c>
      <c r="E145" s="19">
        <v>46161.22928240741</v>
      </c>
      <c r="F145" s="19">
        <v>46166.22928240741</v>
      </c>
      <c r="G145" s="17">
        <f t="shared" si="2"/>
        <v>5</v>
      </c>
      <c r="H145" s="17" t="s">
        <v>34</v>
      </c>
      <c r="I145" s="17" t="s">
        <v>58</v>
      </c>
      <c r="J145" s="17" t="s">
        <v>36</v>
      </c>
      <c r="K145" s="18" t="s">
        <v>739</v>
      </c>
      <c r="L145" s="18" t="s">
        <v>740</v>
      </c>
      <c r="M145" s="18" t="s">
        <v>741</v>
      </c>
      <c r="N145" s="17" t="s">
        <v>1</v>
      </c>
      <c r="O145" s="17" t="s">
        <v>1</v>
      </c>
    </row>
    <row r="146" spans="1:15" ht="34" x14ac:dyDescent="0.2">
      <c r="A146" s="13" t="s">
        <v>742</v>
      </c>
      <c r="B146" s="14" t="s">
        <v>743</v>
      </c>
      <c r="C146" s="14" t="s">
        <v>15</v>
      </c>
      <c r="D146" s="13" t="s">
        <v>1</v>
      </c>
      <c r="E146" s="15">
        <v>46166.22928240741</v>
      </c>
      <c r="F146" s="15">
        <v>46186.22928240741</v>
      </c>
      <c r="G146" s="13">
        <f t="shared" si="2"/>
        <v>20</v>
      </c>
      <c r="H146" s="13" t="s">
        <v>34</v>
      </c>
      <c r="I146" s="13" t="s">
        <v>58</v>
      </c>
      <c r="J146" s="13" t="s">
        <v>47</v>
      </c>
      <c r="K146" s="14" t="s">
        <v>744</v>
      </c>
      <c r="L146" s="14" t="s">
        <v>745</v>
      </c>
      <c r="M146" s="14" t="s">
        <v>746</v>
      </c>
      <c r="N146" s="13" t="s">
        <v>1</v>
      </c>
      <c r="O146" s="13" t="s">
        <v>1</v>
      </c>
    </row>
    <row r="147" spans="1:15" ht="34" x14ac:dyDescent="0.2">
      <c r="A147" s="17" t="s">
        <v>747</v>
      </c>
      <c r="B147" s="18" t="s">
        <v>748</v>
      </c>
      <c r="C147" s="18" t="s">
        <v>15</v>
      </c>
      <c r="D147" s="17" t="s">
        <v>1</v>
      </c>
      <c r="E147" s="19">
        <v>46160.22928240741</v>
      </c>
      <c r="F147" s="19">
        <v>46165.22928240741</v>
      </c>
      <c r="G147" s="17">
        <f t="shared" si="2"/>
        <v>5</v>
      </c>
      <c r="H147" s="17" t="s">
        <v>34</v>
      </c>
      <c r="I147" s="17" t="s">
        <v>35</v>
      </c>
      <c r="J147" s="17" t="s">
        <v>36</v>
      </c>
      <c r="K147" s="18" t="s">
        <v>749</v>
      </c>
      <c r="L147" s="18" t="s">
        <v>750</v>
      </c>
      <c r="M147" s="18" t="s">
        <v>751</v>
      </c>
      <c r="N147" s="17" t="s">
        <v>1</v>
      </c>
      <c r="O147" s="17" t="s">
        <v>1</v>
      </c>
    </row>
    <row r="148" spans="1:15" ht="34" x14ac:dyDescent="0.2">
      <c r="A148" s="13" t="s">
        <v>752</v>
      </c>
      <c r="B148" s="14" t="s">
        <v>753</v>
      </c>
      <c r="C148" s="14" t="s">
        <v>15</v>
      </c>
      <c r="D148" s="13" t="s">
        <v>1</v>
      </c>
      <c r="E148" s="15">
        <v>46165.22928240741</v>
      </c>
      <c r="F148" s="15">
        <v>46175.22928240741</v>
      </c>
      <c r="G148" s="13">
        <f t="shared" si="2"/>
        <v>10</v>
      </c>
      <c r="H148" s="13" t="s">
        <v>34</v>
      </c>
      <c r="I148" s="13" t="s">
        <v>35</v>
      </c>
      <c r="J148" s="13" t="s">
        <v>47</v>
      </c>
      <c r="K148" s="14" t="s">
        <v>754</v>
      </c>
      <c r="L148" s="14" t="s">
        <v>755</v>
      </c>
      <c r="M148" s="14" t="s">
        <v>756</v>
      </c>
      <c r="N148" s="13" t="s">
        <v>1</v>
      </c>
      <c r="O148" s="13" t="s">
        <v>1</v>
      </c>
    </row>
    <row r="149" spans="1:15" ht="34" x14ac:dyDescent="0.2">
      <c r="A149" s="10" t="s">
        <v>757</v>
      </c>
      <c r="B149" s="11" t="s">
        <v>758</v>
      </c>
      <c r="C149" s="11" t="s">
        <v>15</v>
      </c>
      <c r="D149" s="10" t="s">
        <v>1</v>
      </c>
      <c r="E149" s="12">
        <v>46175.22928240741</v>
      </c>
      <c r="F149" s="12">
        <v>46179.22928240741</v>
      </c>
      <c r="G149" s="10">
        <f t="shared" si="2"/>
        <v>4</v>
      </c>
      <c r="H149" s="10" t="s">
        <v>34</v>
      </c>
      <c r="I149" s="10" t="s">
        <v>58</v>
      </c>
      <c r="J149" s="10" t="s">
        <v>79</v>
      </c>
      <c r="K149" s="11" t="s">
        <v>759</v>
      </c>
      <c r="L149" s="11" t="s">
        <v>760</v>
      </c>
      <c r="M149" s="11" t="s">
        <v>761</v>
      </c>
      <c r="N149" s="10" t="s">
        <v>1</v>
      </c>
      <c r="O149" s="10" t="s">
        <v>1</v>
      </c>
    </row>
    <row r="150" spans="1:15" ht="34" x14ac:dyDescent="0.2">
      <c r="A150" s="17" t="s">
        <v>762</v>
      </c>
      <c r="B150" s="18" t="s">
        <v>763</v>
      </c>
      <c r="C150" s="18" t="s">
        <v>15</v>
      </c>
      <c r="D150" s="17" t="s">
        <v>1</v>
      </c>
      <c r="E150" s="19">
        <v>46179.22928240741</v>
      </c>
      <c r="F150" s="19">
        <v>46186.22928240741</v>
      </c>
      <c r="G150" s="17">
        <f t="shared" si="2"/>
        <v>7</v>
      </c>
      <c r="H150" s="17" t="s">
        <v>34</v>
      </c>
      <c r="I150" s="17" t="s">
        <v>35</v>
      </c>
      <c r="J150" s="17" t="s">
        <v>36</v>
      </c>
      <c r="K150" s="18" t="s">
        <v>764</v>
      </c>
      <c r="L150" s="18" t="s">
        <v>765</v>
      </c>
      <c r="M150" s="18" t="s">
        <v>766</v>
      </c>
      <c r="N150" s="17" t="s">
        <v>1</v>
      </c>
      <c r="O150" s="17" t="s">
        <v>1</v>
      </c>
    </row>
    <row r="151" spans="1:15" ht="51" x14ac:dyDescent="0.2">
      <c r="A151" s="17" t="s">
        <v>767</v>
      </c>
      <c r="B151" s="18" t="s">
        <v>768</v>
      </c>
      <c r="C151" s="18" t="s">
        <v>15</v>
      </c>
      <c r="D151" s="17" t="s">
        <v>1</v>
      </c>
      <c r="E151" s="19">
        <v>46186.22928240741</v>
      </c>
      <c r="F151" s="19">
        <v>46196.22928240741</v>
      </c>
      <c r="G151" s="17">
        <f t="shared" si="2"/>
        <v>10</v>
      </c>
      <c r="H151" s="17" t="s">
        <v>34</v>
      </c>
      <c r="I151" s="17" t="s">
        <v>58</v>
      </c>
      <c r="J151" s="17" t="s">
        <v>36</v>
      </c>
      <c r="K151" s="18" t="s">
        <v>769</v>
      </c>
      <c r="L151" s="18" t="s">
        <v>770</v>
      </c>
      <c r="M151" s="18" t="s">
        <v>771</v>
      </c>
      <c r="N151" s="17" t="s">
        <v>1</v>
      </c>
      <c r="O151" s="17" t="s">
        <v>1</v>
      </c>
    </row>
    <row r="152" spans="1:15" ht="51" x14ac:dyDescent="0.2">
      <c r="A152" s="17" t="s">
        <v>772</v>
      </c>
      <c r="B152" s="18" t="s">
        <v>773</v>
      </c>
      <c r="C152" s="18" t="s">
        <v>15</v>
      </c>
      <c r="D152" s="17" t="s">
        <v>1</v>
      </c>
      <c r="E152" s="19">
        <v>46170.22928240741</v>
      </c>
      <c r="F152" s="19">
        <v>46175.22928240741</v>
      </c>
      <c r="G152" s="17">
        <f t="shared" si="2"/>
        <v>5</v>
      </c>
      <c r="H152" s="17" t="s">
        <v>34</v>
      </c>
      <c r="I152" s="17" t="s">
        <v>35</v>
      </c>
      <c r="J152" s="17" t="s">
        <v>36</v>
      </c>
      <c r="K152" s="18" t="s">
        <v>774</v>
      </c>
      <c r="L152" s="18" t="s">
        <v>775</v>
      </c>
      <c r="M152" s="18" t="s">
        <v>776</v>
      </c>
      <c r="N152" s="17" t="s">
        <v>1</v>
      </c>
      <c r="O152" s="17" t="s">
        <v>1</v>
      </c>
    </row>
    <row r="153" spans="1:15" ht="34" x14ac:dyDescent="0.2">
      <c r="A153" s="17" t="s">
        <v>777</v>
      </c>
      <c r="B153" s="18" t="s">
        <v>778</v>
      </c>
      <c r="C153" s="18" t="s">
        <v>15</v>
      </c>
      <c r="D153" s="17" t="s">
        <v>1</v>
      </c>
      <c r="E153" s="19">
        <v>46138.22928240741</v>
      </c>
      <c r="F153" s="19">
        <v>46150.22928240741</v>
      </c>
      <c r="G153" s="17">
        <f t="shared" si="2"/>
        <v>12</v>
      </c>
      <c r="H153" s="17" t="s">
        <v>34</v>
      </c>
      <c r="I153" s="17" t="s">
        <v>35</v>
      </c>
      <c r="J153" s="17" t="s">
        <v>36</v>
      </c>
      <c r="K153" s="18" t="s">
        <v>779</v>
      </c>
      <c r="L153" s="18" t="s">
        <v>780</v>
      </c>
      <c r="M153" s="18" t="s">
        <v>781</v>
      </c>
      <c r="N153" s="17" t="s">
        <v>1</v>
      </c>
      <c r="O153" s="17" t="s">
        <v>1</v>
      </c>
    </row>
    <row r="154" spans="1:15" ht="34" x14ac:dyDescent="0.2">
      <c r="A154" s="10" t="s">
        <v>782</v>
      </c>
      <c r="B154" s="11" t="s">
        <v>783</v>
      </c>
      <c r="C154" s="11" t="s">
        <v>15</v>
      </c>
      <c r="D154" s="10" t="s">
        <v>1</v>
      </c>
      <c r="E154" s="12">
        <v>46150.22928240741</v>
      </c>
      <c r="F154" s="12">
        <v>46158.22928240741</v>
      </c>
      <c r="G154" s="10">
        <f t="shared" si="2"/>
        <v>8</v>
      </c>
      <c r="H154" s="10" t="s">
        <v>34</v>
      </c>
      <c r="I154" s="10" t="s">
        <v>35</v>
      </c>
      <c r="J154" s="10" t="s">
        <v>79</v>
      </c>
      <c r="K154" s="11" t="s">
        <v>784</v>
      </c>
      <c r="L154" s="11" t="s">
        <v>785</v>
      </c>
      <c r="M154" s="11" t="s">
        <v>786</v>
      </c>
      <c r="N154" s="10" t="s">
        <v>1</v>
      </c>
      <c r="O154" s="10" t="s">
        <v>1</v>
      </c>
    </row>
    <row r="155" spans="1:15" ht="34" x14ac:dyDescent="0.2">
      <c r="A155" s="13" t="s">
        <v>787</v>
      </c>
      <c r="B155" s="14" t="s">
        <v>788</v>
      </c>
      <c r="C155" s="14" t="s">
        <v>15</v>
      </c>
      <c r="D155" s="13" t="s">
        <v>1</v>
      </c>
      <c r="E155" s="15">
        <v>46158.22928240741</v>
      </c>
      <c r="F155" s="15">
        <v>46168.22928240741</v>
      </c>
      <c r="G155" s="13">
        <f t="shared" si="2"/>
        <v>10</v>
      </c>
      <c r="H155" s="13" t="s">
        <v>34</v>
      </c>
      <c r="I155" s="13" t="s">
        <v>58</v>
      </c>
      <c r="J155" s="13" t="s">
        <v>47</v>
      </c>
      <c r="K155" s="14" t="s">
        <v>789</v>
      </c>
      <c r="L155" s="14" t="s">
        <v>790</v>
      </c>
      <c r="M155" s="14" t="s">
        <v>791</v>
      </c>
      <c r="N155" s="13" t="s">
        <v>1</v>
      </c>
      <c r="O155" s="13" t="s">
        <v>1</v>
      </c>
    </row>
    <row r="156" spans="1:15" ht="34" x14ac:dyDescent="0.2">
      <c r="A156" s="17" t="s">
        <v>792</v>
      </c>
      <c r="B156" s="18" t="s">
        <v>793</v>
      </c>
      <c r="C156" s="18" t="s">
        <v>15</v>
      </c>
      <c r="D156" s="17" t="s">
        <v>1</v>
      </c>
      <c r="E156" s="19">
        <v>46168.22928240741</v>
      </c>
      <c r="F156" s="19">
        <v>46175.22928240741</v>
      </c>
      <c r="G156" s="17">
        <f t="shared" si="2"/>
        <v>7</v>
      </c>
      <c r="H156" s="17" t="s">
        <v>34</v>
      </c>
      <c r="I156" s="17" t="s">
        <v>35</v>
      </c>
      <c r="J156" s="17" t="s">
        <v>36</v>
      </c>
      <c r="K156" s="18" t="s">
        <v>794</v>
      </c>
      <c r="L156" s="18" t="s">
        <v>795</v>
      </c>
      <c r="M156" s="18" t="s">
        <v>796</v>
      </c>
      <c r="N156" s="17" t="s">
        <v>1</v>
      </c>
      <c r="O156" s="17" t="s">
        <v>1</v>
      </c>
    </row>
    <row r="157" spans="1:15" ht="34" x14ac:dyDescent="0.2">
      <c r="A157" s="13" t="s">
        <v>797</v>
      </c>
      <c r="B157" s="14" t="s">
        <v>798</v>
      </c>
      <c r="C157" s="14" t="s">
        <v>15</v>
      </c>
      <c r="D157" s="13" t="s">
        <v>1</v>
      </c>
      <c r="E157" s="15">
        <v>46175.22928240741</v>
      </c>
      <c r="F157" s="15">
        <v>46182.22928240741</v>
      </c>
      <c r="G157" s="13">
        <f t="shared" si="2"/>
        <v>7</v>
      </c>
      <c r="H157" s="13" t="s">
        <v>34</v>
      </c>
      <c r="I157" s="13" t="s">
        <v>35</v>
      </c>
      <c r="J157" s="13" t="s">
        <v>47</v>
      </c>
      <c r="K157" s="14" t="s">
        <v>799</v>
      </c>
      <c r="L157" s="14" t="s">
        <v>800</v>
      </c>
      <c r="M157" s="14" t="s">
        <v>801</v>
      </c>
      <c r="N157" s="13" t="s">
        <v>1</v>
      </c>
      <c r="O157" s="13" t="s">
        <v>1</v>
      </c>
    </row>
    <row r="158" spans="1:15" ht="51" x14ac:dyDescent="0.2">
      <c r="A158" s="13" t="s">
        <v>802</v>
      </c>
      <c r="B158" s="14" t="s">
        <v>803</v>
      </c>
      <c r="C158" s="14" t="s">
        <v>15</v>
      </c>
      <c r="D158" s="13" t="s">
        <v>1</v>
      </c>
      <c r="E158" s="15">
        <v>46182.22928240741</v>
      </c>
      <c r="F158" s="15">
        <v>46192.22928240741</v>
      </c>
      <c r="G158" s="13">
        <f t="shared" si="2"/>
        <v>10</v>
      </c>
      <c r="H158" s="13" t="s">
        <v>34</v>
      </c>
      <c r="I158" s="13" t="s">
        <v>58</v>
      </c>
      <c r="J158" s="13" t="s">
        <v>47</v>
      </c>
      <c r="K158" s="14" t="s">
        <v>804</v>
      </c>
      <c r="L158" s="14" t="s">
        <v>805</v>
      </c>
      <c r="M158" s="14" t="s">
        <v>806</v>
      </c>
      <c r="N158" s="13" t="s">
        <v>1</v>
      </c>
      <c r="O158" s="13" t="s">
        <v>1</v>
      </c>
    </row>
    <row r="159" spans="1:15" ht="34" x14ac:dyDescent="0.2">
      <c r="A159" s="10" t="s">
        <v>807</v>
      </c>
      <c r="B159" s="11" t="s">
        <v>808</v>
      </c>
      <c r="C159" s="11" t="s">
        <v>15</v>
      </c>
      <c r="D159" s="10" t="s">
        <v>1</v>
      </c>
      <c r="E159" s="12">
        <v>46192.22928240741</v>
      </c>
      <c r="F159" s="12">
        <v>46196.22928240741</v>
      </c>
      <c r="G159" s="10">
        <f t="shared" si="2"/>
        <v>4</v>
      </c>
      <c r="H159" s="10" t="s">
        <v>34</v>
      </c>
      <c r="I159" s="10" t="s">
        <v>35</v>
      </c>
      <c r="J159" s="10" t="s">
        <v>79</v>
      </c>
      <c r="K159" s="11" t="s">
        <v>809</v>
      </c>
      <c r="L159" s="11" t="s">
        <v>810</v>
      </c>
      <c r="M159" s="11" t="s">
        <v>811</v>
      </c>
      <c r="N159" s="10" t="s">
        <v>1</v>
      </c>
      <c r="O159" s="10" t="s">
        <v>1</v>
      </c>
    </row>
    <row r="160" spans="1:15" ht="34" x14ac:dyDescent="0.2">
      <c r="A160" s="17" t="s">
        <v>812</v>
      </c>
      <c r="B160" s="18" t="s">
        <v>16</v>
      </c>
      <c r="C160" s="18" t="s">
        <v>16</v>
      </c>
      <c r="D160" s="17" t="s">
        <v>1</v>
      </c>
      <c r="E160" s="19">
        <v>46196.22928240741</v>
      </c>
      <c r="F160" s="19">
        <v>46200.22928240741</v>
      </c>
      <c r="G160" s="17">
        <f t="shared" si="2"/>
        <v>4</v>
      </c>
      <c r="H160" s="17" t="s">
        <v>34</v>
      </c>
      <c r="I160" s="17" t="s">
        <v>35</v>
      </c>
      <c r="J160" s="17" t="s">
        <v>36</v>
      </c>
      <c r="K160" s="18" t="s">
        <v>813</v>
      </c>
      <c r="L160" s="18" t="s">
        <v>814</v>
      </c>
      <c r="M160" s="18" t="s">
        <v>815</v>
      </c>
      <c r="N160" s="17" t="s">
        <v>1</v>
      </c>
      <c r="O160" s="17" t="s">
        <v>1</v>
      </c>
    </row>
    <row r="161" spans="1:15" ht="34" x14ac:dyDescent="0.2">
      <c r="A161" s="17" t="s">
        <v>816</v>
      </c>
      <c r="B161" s="18" t="s">
        <v>817</v>
      </c>
      <c r="C161" s="18" t="s">
        <v>16</v>
      </c>
      <c r="D161" s="17" t="s">
        <v>1</v>
      </c>
      <c r="E161" s="19">
        <v>46174.22928240741</v>
      </c>
      <c r="F161" s="19">
        <v>46179.22928240741</v>
      </c>
      <c r="G161" s="17">
        <f t="shared" si="2"/>
        <v>5</v>
      </c>
      <c r="H161" s="17" t="s">
        <v>34</v>
      </c>
      <c r="I161" s="17" t="s">
        <v>35</v>
      </c>
      <c r="J161" s="17" t="s">
        <v>36</v>
      </c>
      <c r="K161" s="18" t="s">
        <v>818</v>
      </c>
      <c r="L161" s="18" t="s">
        <v>819</v>
      </c>
      <c r="M161" s="18" t="s">
        <v>820</v>
      </c>
      <c r="N161" s="17" t="s">
        <v>1</v>
      </c>
      <c r="O161" s="17" t="s">
        <v>1</v>
      </c>
    </row>
    <row r="162" spans="1:15" ht="34" x14ac:dyDescent="0.2">
      <c r="A162" s="13" t="s">
        <v>821</v>
      </c>
      <c r="B162" s="14" t="s">
        <v>822</v>
      </c>
      <c r="C162" s="14" t="s">
        <v>16</v>
      </c>
      <c r="D162" s="13" t="s">
        <v>1</v>
      </c>
      <c r="E162" s="15">
        <v>46149.22928240741</v>
      </c>
      <c r="F162" s="15">
        <v>46159.22928240741</v>
      </c>
      <c r="G162" s="13">
        <f t="shared" si="2"/>
        <v>10</v>
      </c>
      <c r="H162" s="13" t="s">
        <v>34</v>
      </c>
      <c r="I162" s="13" t="s">
        <v>35</v>
      </c>
      <c r="J162" s="13" t="s">
        <v>47</v>
      </c>
      <c r="K162" s="14" t="s">
        <v>823</v>
      </c>
      <c r="L162" s="14" t="s">
        <v>824</v>
      </c>
      <c r="M162" s="14" t="s">
        <v>825</v>
      </c>
      <c r="N162" s="13" t="s">
        <v>1</v>
      </c>
      <c r="O162" s="13" t="s">
        <v>1</v>
      </c>
    </row>
    <row r="163" spans="1:15" ht="34" x14ac:dyDescent="0.2">
      <c r="A163" s="17" t="s">
        <v>826</v>
      </c>
      <c r="B163" s="18" t="s">
        <v>827</v>
      </c>
      <c r="C163" s="18" t="s">
        <v>16</v>
      </c>
      <c r="D163" s="17" t="s">
        <v>1</v>
      </c>
      <c r="E163" s="19">
        <v>46159.22928240741</v>
      </c>
      <c r="F163" s="19">
        <v>46166.22928240741</v>
      </c>
      <c r="G163" s="17">
        <f t="shared" si="2"/>
        <v>7</v>
      </c>
      <c r="H163" s="17" t="s">
        <v>34</v>
      </c>
      <c r="I163" s="17" t="s">
        <v>35</v>
      </c>
      <c r="J163" s="17" t="s">
        <v>36</v>
      </c>
      <c r="K163" s="18" t="s">
        <v>828</v>
      </c>
      <c r="L163" s="18" t="s">
        <v>829</v>
      </c>
      <c r="M163" s="18" t="s">
        <v>830</v>
      </c>
      <c r="N163" s="17" t="s">
        <v>1</v>
      </c>
      <c r="O163" s="17" t="s">
        <v>1</v>
      </c>
    </row>
    <row r="164" spans="1:15" ht="34" x14ac:dyDescent="0.2">
      <c r="A164" s="17" t="s">
        <v>831</v>
      </c>
      <c r="B164" s="18" t="s">
        <v>832</v>
      </c>
      <c r="C164" s="18" t="s">
        <v>16</v>
      </c>
      <c r="D164" s="17" t="s">
        <v>1</v>
      </c>
      <c r="E164" s="19">
        <v>46166.22928240741</v>
      </c>
      <c r="F164" s="19">
        <v>46171.22928240741</v>
      </c>
      <c r="G164" s="17">
        <f t="shared" si="2"/>
        <v>5</v>
      </c>
      <c r="H164" s="17" t="s">
        <v>1046</v>
      </c>
      <c r="I164" s="17" t="s">
        <v>58</v>
      </c>
      <c r="J164" s="17" t="s">
        <v>36</v>
      </c>
      <c r="K164" s="18" t="s">
        <v>833</v>
      </c>
      <c r="L164" s="18" t="s">
        <v>834</v>
      </c>
      <c r="M164" s="18" t="s">
        <v>835</v>
      </c>
      <c r="N164" s="17" t="s">
        <v>1</v>
      </c>
      <c r="O164" s="17" t="s">
        <v>1</v>
      </c>
    </row>
    <row r="165" spans="1:15" ht="34" x14ac:dyDescent="0.2">
      <c r="A165" s="13" t="s">
        <v>836</v>
      </c>
      <c r="B165" s="14" t="s">
        <v>837</v>
      </c>
      <c r="C165" s="14" t="s">
        <v>16</v>
      </c>
      <c r="D165" s="13" t="s">
        <v>1</v>
      </c>
      <c r="E165" s="15">
        <v>46171.22928240741</v>
      </c>
      <c r="F165" s="15">
        <v>46179.22928240741</v>
      </c>
      <c r="G165" s="13">
        <f t="shared" si="2"/>
        <v>8</v>
      </c>
      <c r="H165" s="13" t="s">
        <v>34</v>
      </c>
      <c r="I165" s="13" t="s">
        <v>35</v>
      </c>
      <c r="J165" s="13" t="s">
        <v>47</v>
      </c>
      <c r="K165" s="14" t="s">
        <v>838</v>
      </c>
      <c r="L165" s="14" t="s">
        <v>839</v>
      </c>
      <c r="M165" s="14" t="s">
        <v>840</v>
      </c>
      <c r="N165" s="13" t="s">
        <v>1</v>
      </c>
      <c r="O165" s="13" t="s">
        <v>1</v>
      </c>
    </row>
    <row r="166" spans="1:15" ht="34" x14ac:dyDescent="0.2">
      <c r="A166" s="13" t="s">
        <v>841</v>
      </c>
      <c r="B166" s="14" t="s">
        <v>842</v>
      </c>
      <c r="C166" s="14" t="s">
        <v>16</v>
      </c>
      <c r="D166" s="13" t="s">
        <v>1</v>
      </c>
      <c r="E166" s="15">
        <v>46179.22928240741</v>
      </c>
      <c r="F166" s="15">
        <v>46186.22928240741</v>
      </c>
      <c r="G166" s="13">
        <f t="shared" si="2"/>
        <v>7</v>
      </c>
      <c r="H166" s="13" t="s">
        <v>34</v>
      </c>
      <c r="I166" s="13" t="s">
        <v>35</v>
      </c>
      <c r="J166" s="13" t="s">
        <v>47</v>
      </c>
      <c r="K166" s="14" t="s">
        <v>843</v>
      </c>
      <c r="L166" s="14" t="s">
        <v>844</v>
      </c>
      <c r="M166" s="14" t="s">
        <v>845</v>
      </c>
      <c r="N166" s="13" t="s">
        <v>1</v>
      </c>
      <c r="O166" s="13" t="s">
        <v>1</v>
      </c>
    </row>
    <row r="167" spans="1:15" ht="34" x14ac:dyDescent="0.2">
      <c r="A167" s="13" t="s">
        <v>846</v>
      </c>
      <c r="B167" s="14" t="s">
        <v>847</v>
      </c>
      <c r="C167" s="14" t="s">
        <v>16</v>
      </c>
      <c r="D167" s="13" t="s">
        <v>1</v>
      </c>
      <c r="E167" s="15">
        <v>46160.22928240741</v>
      </c>
      <c r="F167" s="15">
        <v>46170.22928240741</v>
      </c>
      <c r="G167" s="13">
        <f t="shared" si="2"/>
        <v>10</v>
      </c>
      <c r="H167" s="13" t="s">
        <v>34</v>
      </c>
      <c r="I167" s="13" t="s">
        <v>35</v>
      </c>
      <c r="J167" s="13" t="s">
        <v>47</v>
      </c>
      <c r="K167" s="14" t="s">
        <v>848</v>
      </c>
      <c r="L167" s="14" t="s">
        <v>849</v>
      </c>
      <c r="M167" s="14" t="s">
        <v>850</v>
      </c>
      <c r="N167" s="13" t="s">
        <v>1</v>
      </c>
      <c r="O167" s="13" t="s">
        <v>1</v>
      </c>
    </row>
    <row r="168" spans="1:15" ht="34" x14ac:dyDescent="0.2">
      <c r="A168" s="10" t="s">
        <v>851</v>
      </c>
      <c r="B168" s="11" t="s">
        <v>852</v>
      </c>
      <c r="C168" s="11" t="s">
        <v>16</v>
      </c>
      <c r="D168" s="10" t="s">
        <v>1</v>
      </c>
      <c r="E168" s="12">
        <v>46170.22928240741</v>
      </c>
      <c r="F168" s="12">
        <v>46175.22928240741</v>
      </c>
      <c r="G168" s="10">
        <f t="shared" si="2"/>
        <v>5</v>
      </c>
      <c r="H168" s="10" t="s">
        <v>34</v>
      </c>
      <c r="I168" s="10" t="s">
        <v>58</v>
      </c>
      <c r="J168" s="10" t="s">
        <v>79</v>
      </c>
      <c r="K168" s="11" t="s">
        <v>853</v>
      </c>
      <c r="L168" s="11" t="s">
        <v>854</v>
      </c>
      <c r="M168" s="11" t="s">
        <v>855</v>
      </c>
      <c r="N168" s="10" t="s">
        <v>1</v>
      </c>
      <c r="O168" s="10" t="s">
        <v>1</v>
      </c>
    </row>
    <row r="169" spans="1:15" ht="34" x14ac:dyDescent="0.2">
      <c r="A169" s="17" t="s">
        <v>856</v>
      </c>
      <c r="B169" s="18" t="s">
        <v>857</v>
      </c>
      <c r="C169" s="18" t="s">
        <v>16</v>
      </c>
      <c r="D169" s="17" t="s">
        <v>1</v>
      </c>
      <c r="E169" s="19">
        <v>46175.22928240741</v>
      </c>
      <c r="F169" s="19">
        <v>46182.22928240741</v>
      </c>
      <c r="G169" s="17">
        <f t="shared" si="2"/>
        <v>7</v>
      </c>
      <c r="H169" s="17" t="s">
        <v>1046</v>
      </c>
      <c r="I169" s="17" t="s">
        <v>35</v>
      </c>
      <c r="J169" s="17" t="s">
        <v>36</v>
      </c>
      <c r="K169" s="18" t="s">
        <v>858</v>
      </c>
      <c r="L169" s="18" t="s">
        <v>859</v>
      </c>
      <c r="M169" s="18" t="s">
        <v>860</v>
      </c>
      <c r="N169" s="17" t="s">
        <v>1</v>
      </c>
      <c r="O169" s="17" t="s">
        <v>1</v>
      </c>
    </row>
    <row r="170" spans="1:15" ht="34" x14ac:dyDescent="0.2">
      <c r="A170" s="10" t="s">
        <v>861</v>
      </c>
      <c r="B170" s="11" t="s">
        <v>862</v>
      </c>
      <c r="C170" s="11" t="s">
        <v>16</v>
      </c>
      <c r="D170" s="10" t="s">
        <v>1</v>
      </c>
      <c r="E170" s="12">
        <v>46182.22928240741</v>
      </c>
      <c r="F170" s="12">
        <v>46186.22928240741</v>
      </c>
      <c r="G170" s="10">
        <f t="shared" si="2"/>
        <v>4</v>
      </c>
      <c r="H170" s="10" t="s">
        <v>34</v>
      </c>
      <c r="I170" s="10" t="s">
        <v>58</v>
      </c>
      <c r="J170" s="10" t="s">
        <v>79</v>
      </c>
      <c r="K170" s="11" t="s">
        <v>863</v>
      </c>
      <c r="L170" s="11" t="s">
        <v>864</v>
      </c>
      <c r="M170" s="11" t="s">
        <v>865</v>
      </c>
      <c r="N170" s="10" t="s">
        <v>1</v>
      </c>
      <c r="O170" s="10" t="s">
        <v>1</v>
      </c>
    </row>
    <row r="171" spans="1:15" ht="34" x14ac:dyDescent="0.2">
      <c r="A171" s="10" t="s">
        <v>866</v>
      </c>
      <c r="B171" s="11" t="s">
        <v>867</v>
      </c>
      <c r="C171" s="11" t="s">
        <v>16</v>
      </c>
      <c r="D171" s="10" t="s">
        <v>1</v>
      </c>
      <c r="E171" s="12">
        <v>46186.22928240741</v>
      </c>
      <c r="F171" s="12">
        <v>46190.22928240741</v>
      </c>
      <c r="G171" s="10">
        <f t="shared" si="2"/>
        <v>4</v>
      </c>
      <c r="H171" s="10" t="s">
        <v>34</v>
      </c>
      <c r="I171" s="10" t="s">
        <v>58</v>
      </c>
      <c r="J171" s="10" t="s">
        <v>79</v>
      </c>
      <c r="K171" s="11" t="s">
        <v>868</v>
      </c>
      <c r="L171" s="11" t="s">
        <v>869</v>
      </c>
      <c r="M171" s="11" t="s">
        <v>870</v>
      </c>
      <c r="N171" s="10" t="s">
        <v>1</v>
      </c>
      <c r="O171" s="10" t="s">
        <v>1</v>
      </c>
    </row>
    <row r="172" spans="1:15" ht="51" x14ac:dyDescent="0.2">
      <c r="A172" s="13" t="s">
        <v>871</v>
      </c>
      <c r="B172" s="14" t="s">
        <v>872</v>
      </c>
      <c r="C172" s="14" t="s">
        <v>16</v>
      </c>
      <c r="D172" s="13" t="s">
        <v>1</v>
      </c>
      <c r="E172" s="15">
        <v>46147.22928240741</v>
      </c>
      <c r="F172" s="15">
        <v>46161.22928240741</v>
      </c>
      <c r="G172" s="13">
        <f t="shared" si="2"/>
        <v>14</v>
      </c>
      <c r="H172" s="13" t="s">
        <v>34</v>
      </c>
      <c r="I172" s="13" t="s">
        <v>35</v>
      </c>
      <c r="J172" s="13" t="s">
        <v>47</v>
      </c>
      <c r="K172" s="14" t="s">
        <v>873</v>
      </c>
      <c r="L172" s="14" t="s">
        <v>874</v>
      </c>
      <c r="M172" s="14" t="s">
        <v>875</v>
      </c>
      <c r="N172" s="13" t="s">
        <v>1</v>
      </c>
      <c r="O172" s="13" t="s">
        <v>1</v>
      </c>
    </row>
    <row r="173" spans="1:15" ht="34" x14ac:dyDescent="0.2">
      <c r="A173" s="17" t="s">
        <v>876</v>
      </c>
      <c r="B173" s="18" t="s">
        <v>877</v>
      </c>
      <c r="C173" s="18" t="s">
        <v>16</v>
      </c>
      <c r="D173" s="17" t="s">
        <v>1</v>
      </c>
      <c r="E173" s="19">
        <v>46161.22928240741</v>
      </c>
      <c r="F173" s="19">
        <v>46171.22928240741</v>
      </c>
      <c r="G173" s="17">
        <f t="shared" si="2"/>
        <v>10</v>
      </c>
      <c r="H173" s="17" t="s">
        <v>34</v>
      </c>
      <c r="I173" s="17" t="s">
        <v>58</v>
      </c>
      <c r="J173" s="17" t="s">
        <v>36</v>
      </c>
      <c r="K173" s="18" t="s">
        <v>878</v>
      </c>
      <c r="L173" s="18" t="s">
        <v>879</v>
      </c>
      <c r="M173" s="18" t="s">
        <v>880</v>
      </c>
      <c r="N173" s="17" t="s">
        <v>1</v>
      </c>
      <c r="O173" s="17" t="s">
        <v>1</v>
      </c>
    </row>
    <row r="174" spans="1:15" ht="34" x14ac:dyDescent="0.2">
      <c r="A174" s="10" t="s">
        <v>881</v>
      </c>
      <c r="B174" s="11" t="s">
        <v>882</v>
      </c>
      <c r="C174" s="11" t="s">
        <v>16</v>
      </c>
      <c r="D174" s="10" t="s">
        <v>1</v>
      </c>
      <c r="E174" s="12">
        <v>46171.22928240741</v>
      </c>
      <c r="F174" s="12">
        <v>46178.22928240741</v>
      </c>
      <c r="G174" s="10">
        <f t="shared" si="2"/>
        <v>7</v>
      </c>
      <c r="H174" s="10" t="s">
        <v>34</v>
      </c>
      <c r="I174" s="10" t="s">
        <v>35</v>
      </c>
      <c r="J174" s="10" t="s">
        <v>79</v>
      </c>
      <c r="K174" s="11" t="s">
        <v>883</v>
      </c>
      <c r="L174" s="11" t="s">
        <v>884</v>
      </c>
      <c r="M174" s="11" t="s">
        <v>885</v>
      </c>
      <c r="N174" s="10" t="s">
        <v>1</v>
      </c>
      <c r="O174" s="10" t="s">
        <v>1</v>
      </c>
    </row>
    <row r="175" spans="1:15" ht="34" x14ac:dyDescent="0.2">
      <c r="A175" s="13" t="s">
        <v>886</v>
      </c>
      <c r="B175" s="14" t="s">
        <v>887</v>
      </c>
      <c r="C175" s="14" t="s">
        <v>16</v>
      </c>
      <c r="D175" s="13" t="s">
        <v>1</v>
      </c>
      <c r="E175" s="15">
        <v>46178.22928240741</v>
      </c>
      <c r="F175" s="15">
        <v>46190.22928240741</v>
      </c>
      <c r="G175" s="13">
        <f t="shared" si="2"/>
        <v>12</v>
      </c>
      <c r="H175" s="13" t="s">
        <v>34</v>
      </c>
      <c r="I175" s="13" t="s">
        <v>58</v>
      </c>
      <c r="J175" s="13" t="s">
        <v>47</v>
      </c>
      <c r="K175" s="14" t="s">
        <v>888</v>
      </c>
      <c r="L175" s="14" t="s">
        <v>889</v>
      </c>
      <c r="M175" s="14" t="s">
        <v>890</v>
      </c>
      <c r="N175" s="13" t="s">
        <v>1</v>
      </c>
      <c r="O175" s="13" t="s">
        <v>1</v>
      </c>
    </row>
    <row r="176" spans="1:15" ht="34" x14ac:dyDescent="0.2">
      <c r="A176" s="17" t="s">
        <v>891</v>
      </c>
      <c r="B176" s="18" t="s">
        <v>892</v>
      </c>
      <c r="C176" s="18" t="s">
        <v>16</v>
      </c>
      <c r="D176" s="17" t="s">
        <v>1</v>
      </c>
      <c r="E176" s="19">
        <v>46190.22928240741</v>
      </c>
      <c r="F176" s="19">
        <v>46200.22928240741</v>
      </c>
      <c r="G176" s="17">
        <f t="shared" si="2"/>
        <v>10</v>
      </c>
      <c r="H176" s="17" t="s">
        <v>34</v>
      </c>
      <c r="I176" s="17" t="s">
        <v>35</v>
      </c>
      <c r="J176" s="17" t="s">
        <v>36</v>
      </c>
      <c r="K176" s="18" t="s">
        <v>893</v>
      </c>
      <c r="L176" s="18" t="s">
        <v>894</v>
      </c>
      <c r="M176" s="18" t="s">
        <v>895</v>
      </c>
      <c r="N176" s="17" t="s">
        <v>1</v>
      </c>
      <c r="O176" s="17" t="s">
        <v>1</v>
      </c>
    </row>
    <row r="177" spans="1:15" ht="34" x14ac:dyDescent="0.2">
      <c r="A177" s="17" t="s">
        <v>896</v>
      </c>
      <c r="B177" s="18" t="s">
        <v>897</v>
      </c>
      <c r="C177" s="18" t="s">
        <v>16</v>
      </c>
      <c r="D177" s="17" t="s">
        <v>1</v>
      </c>
      <c r="E177" s="19">
        <v>46174.22928240741</v>
      </c>
      <c r="F177" s="19">
        <v>46179.22928240741</v>
      </c>
      <c r="G177" s="17">
        <f t="shared" si="2"/>
        <v>5</v>
      </c>
      <c r="H177" s="17" t="s">
        <v>34</v>
      </c>
      <c r="I177" s="17" t="s">
        <v>35</v>
      </c>
      <c r="J177" s="17" t="s">
        <v>36</v>
      </c>
      <c r="K177" s="18" t="s">
        <v>898</v>
      </c>
      <c r="L177" s="18" t="s">
        <v>899</v>
      </c>
      <c r="M177" s="18" t="s">
        <v>900</v>
      </c>
      <c r="N177" s="17" t="s">
        <v>1</v>
      </c>
      <c r="O177" s="17" t="s">
        <v>1</v>
      </c>
    </row>
    <row r="178" spans="1:15" ht="34" x14ac:dyDescent="0.2">
      <c r="A178" s="13" t="s">
        <v>901</v>
      </c>
      <c r="B178" s="14" t="s">
        <v>902</v>
      </c>
      <c r="C178" s="14" t="s">
        <v>16</v>
      </c>
      <c r="D178" s="13" t="s">
        <v>1</v>
      </c>
      <c r="E178" s="15">
        <v>46179.22928240741</v>
      </c>
      <c r="F178" s="15">
        <v>46189.22928240741</v>
      </c>
      <c r="G178" s="13">
        <f t="shared" si="2"/>
        <v>10</v>
      </c>
      <c r="H178" s="13" t="s">
        <v>34</v>
      </c>
      <c r="I178" s="13" t="s">
        <v>58</v>
      </c>
      <c r="J178" s="13" t="s">
        <v>47</v>
      </c>
      <c r="K178" s="14" t="s">
        <v>903</v>
      </c>
      <c r="L178" s="14" t="s">
        <v>904</v>
      </c>
      <c r="M178" s="14" t="s">
        <v>905</v>
      </c>
      <c r="N178" s="13" t="s">
        <v>1</v>
      </c>
      <c r="O178" s="13" t="s">
        <v>1</v>
      </c>
    </row>
    <row r="179" spans="1:15" ht="34" x14ac:dyDescent="0.2">
      <c r="A179" s="17" t="s">
        <v>906</v>
      </c>
      <c r="B179" s="18" t="s">
        <v>907</v>
      </c>
      <c r="C179" s="18" t="s">
        <v>16</v>
      </c>
      <c r="D179" s="17" t="s">
        <v>1</v>
      </c>
      <c r="E179" s="19">
        <v>46189.22928240741</v>
      </c>
      <c r="F179" s="19">
        <v>46196.22928240741</v>
      </c>
      <c r="G179" s="17">
        <f t="shared" si="2"/>
        <v>7</v>
      </c>
      <c r="H179" s="17" t="s">
        <v>34</v>
      </c>
      <c r="I179" s="17" t="s">
        <v>35</v>
      </c>
      <c r="J179" s="17" t="s">
        <v>36</v>
      </c>
      <c r="K179" s="18" t="s">
        <v>908</v>
      </c>
      <c r="L179" s="18" t="s">
        <v>909</v>
      </c>
      <c r="M179" s="18" t="s">
        <v>910</v>
      </c>
      <c r="N179" s="17" t="s">
        <v>1</v>
      </c>
      <c r="O179" s="17" t="s">
        <v>1</v>
      </c>
    </row>
    <row r="180" spans="1:15" ht="34" x14ac:dyDescent="0.2">
      <c r="A180" s="10" t="s">
        <v>911</v>
      </c>
      <c r="B180" s="11" t="s">
        <v>912</v>
      </c>
      <c r="C180" s="11" t="s">
        <v>16</v>
      </c>
      <c r="D180" s="10" t="s">
        <v>1</v>
      </c>
      <c r="E180" s="12">
        <v>46196.22928240741</v>
      </c>
      <c r="F180" s="12">
        <v>46200.22928240741</v>
      </c>
      <c r="G180" s="10">
        <f t="shared" si="2"/>
        <v>4</v>
      </c>
      <c r="H180" s="10" t="s">
        <v>34</v>
      </c>
      <c r="I180" s="10" t="s">
        <v>35</v>
      </c>
      <c r="J180" s="10" t="s">
        <v>79</v>
      </c>
      <c r="K180" s="11" t="s">
        <v>913</v>
      </c>
      <c r="L180" s="11" t="s">
        <v>914</v>
      </c>
      <c r="M180" s="11" t="s">
        <v>915</v>
      </c>
      <c r="N180" s="10" t="s">
        <v>1</v>
      </c>
      <c r="O180" s="10" t="s">
        <v>1</v>
      </c>
    </row>
    <row r="181" spans="1:15" ht="34" x14ac:dyDescent="0.2">
      <c r="A181" s="10" t="s">
        <v>916</v>
      </c>
      <c r="B181" s="11" t="s">
        <v>17</v>
      </c>
      <c r="C181" s="11" t="s">
        <v>17</v>
      </c>
      <c r="D181" s="10" t="s">
        <v>1</v>
      </c>
      <c r="E181" s="12">
        <v>46200.22928240741</v>
      </c>
      <c r="F181" s="12">
        <v>46202.22928240741</v>
      </c>
      <c r="G181" s="10">
        <f t="shared" si="2"/>
        <v>2</v>
      </c>
      <c r="H181" s="10" t="s">
        <v>34</v>
      </c>
      <c r="I181" s="10" t="s">
        <v>35</v>
      </c>
      <c r="J181" s="10" t="s">
        <v>79</v>
      </c>
      <c r="K181" s="11" t="s">
        <v>917</v>
      </c>
      <c r="L181" s="11" t="s">
        <v>918</v>
      </c>
      <c r="M181" s="11" t="s">
        <v>919</v>
      </c>
      <c r="N181" s="10" t="s">
        <v>1</v>
      </c>
      <c r="O181" s="10" t="s">
        <v>1</v>
      </c>
    </row>
    <row r="182" spans="1:15" ht="34" x14ac:dyDescent="0.2">
      <c r="A182" s="17" t="s">
        <v>920</v>
      </c>
      <c r="B182" s="18" t="s">
        <v>921</v>
      </c>
      <c r="C182" s="18" t="s">
        <v>17</v>
      </c>
      <c r="D182" s="17" t="s">
        <v>1</v>
      </c>
      <c r="E182" s="19">
        <v>46177.22928240741</v>
      </c>
      <c r="F182" s="19">
        <v>46182.22928240741</v>
      </c>
      <c r="G182" s="17">
        <f t="shared" si="2"/>
        <v>5</v>
      </c>
      <c r="H182" s="17" t="s">
        <v>34</v>
      </c>
      <c r="I182" s="17" t="s">
        <v>35</v>
      </c>
      <c r="J182" s="17" t="s">
        <v>36</v>
      </c>
      <c r="K182" s="18" t="s">
        <v>922</v>
      </c>
      <c r="L182" s="18" t="s">
        <v>923</v>
      </c>
      <c r="M182" s="18" t="s">
        <v>924</v>
      </c>
      <c r="N182" s="17" t="s">
        <v>1</v>
      </c>
      <c r="O182" s="17" t="s">
        <v>1</v>
      </c>
    </row>
    <row r="183" spans="1:15" ht="34" x14ac:dyDescent="0.2">
      <c r="A183" s="17" t="s">
        <v>925</v>
      </c>
      <c r="B183" s="18" t="s">
        <v>926</v>
      </c>
      <c r="C183" s="18" t="s">
        <v>17</v>
      </c>
      <c r="D183" s="17" t="s">
        <v>1</v>
      </c>
      <c r="E183" s="19">
        <v>46160.22928240741</v>
      </c>
      <c r="F183" s="19">
        <v>46167.22928240741</v>
      </c>
      <c r="G183" s="17">
        <f t="shared" si="2"/>
        <v>7</v>
      </c>
      <c r="H183" s="17" t="s">
        <v>34</v>
      </c>
      <c r="I183" s="17" t="s">
        <v>35</v>
      </c>
      <c r="J183" s="17" t="s">
        <v>36</v>
      </c>
      <c r="K183" s="18" t="s">
        <v>927</v>
      </c>
      <c r="L183" s="18" t="s">
        <v>928</v>
      </c>
      <c r="M183" s="18" t="s">
        <v>929</v>
      </c>
      <c r="N183" s="17" t="s">
        <v>1</v>
      </c>
      <c r="O183" s="17" t="s">
        <v>1</v>
      </c>
    </row>
    <row r="184" spans="1:15" ht="34" x14ac:dyDescent="0.2">
      <c r="A184" s="17" t="s">
        <v>930</v>
      </c>
      <c r="B184" s="18" t="s">
        <v>931</v>
      </c>
      <c r="C184" s="18" t="s">
        <v>17</v>
      </c>
      <c r="D184" s="17" t="s">
        <v>1</v>
      </c>
      <c r="E184" s="19">
        <v>46167.22928240741</v>
      </c>
      <c r="F184" s="19">
        <v>46172.22928240741</v>
      </c>
      <c r="G184" s="17">
        <f t="shared" si="2"/>
        <v>5</v>
      </c>
      <c r="H184" s="17" t="s">
        <v>34</v>
      </c>
      <c r="I184" s="17" t="s">
        <v>35</v>
      </c>
      <c r="J184" s="17" t="s">
        <v>36</v>
      </c>
      <c r="K184" s="18" t="s">
        <v>932</v>
      </c>
      <c r="L184" s="18" t="s">
        <v>933</v>
      </c>
      <c r="M184" s="18" t="s">
        <v>934</v>
      </c>
      <c r="N184" s="17" t="s">
        <v>1</v>
      </c>
      <c r="O184" s="17" t="s">
        <v>1</v>
      </c>
    </row>
    <row r="185" spans="1:15" ht="34" x14ac:dyDescent="0.2">
      <c r="A185" s="10" t="s">
        <v>935</v>
      </c>
      <c r="B185" s="11" t="s">
        <v>936</v>
      </c>
      <c r="C185" s="11" t="s">
        <v>17</v>
      </c>
      <c r="D185" s="10" t="s">
        <v>1</v>
      </c>
      <c r="E185" s="12">
        <v>46172.22928240741</v>
      </c>
      <c r="F185" s="12">
        <v>46176.22928240741</v>
      </c>
      <c r="G185" s="10">
        <f t="shared" si="2"/>
        <v>4</v>
      </c>
      <c r="H185" s="10" t="s">
        <v>34</v>
      </c>
      <c r="I185" s="10" t="s">
        <v>58</v>
      </c>
      <c r="J185" s="10" t="s">
        <v>79</v>
      </c>
      <c r="K185" s="11" t="s">
        <v>937</v>
      </c>
      <c r="L185" s="11" t="s">
        <v>938</v>
      </c>
      <c r="M185" s="11" t="s">
        <v>939</v>
      </c>
      <c r="N185" s="10" t="s">
        <v>1</v>
      </c>
      <c r="O185" s="10" t="s">
        <v>1</v>
      </c>
    </row>
    <row r="186" spans="1:15" ht="34" x14ac:dyDescent="0.2">
      <c r="A186" s="17" t="s">
        <v>940</v>
      </c>
      <c r="B186" s="18" t="s">
        <v>941</v>
      </c>
      <c r="C186" s="18" t="s">
        <v>17</v>
      </c>
      <c r="D186" s="17" t="s">
        <v>1</v>
      </c>
      <c r="E186" s="19">
        <v>46147.22928240741</v>
      </c>
      <c r="F186" s="19">
        <v>46154.22928240741</v>
      </c>
      <c r="G186" s="17">
        <f t="shared" si="2"/>
        <v>7</v>
      </c>
      <c r="H186" s="17" t="s">
        <v>34</v>
      </c>
      <c r="I186" s="17" t="s">
        <v>35</v>
      </c>
      <c r="J186" s="17" t="s">
        <v>36</v>
      </c>
      <c r="K186" s="18" t="s">
        <v>942</v>
      </c>
      <c r="L186" s="18" t="s">
        <v>943</v>
      </c>
      <c r="M186" s="18" t="s">
        <v>944</v>
      </c>
      <c r="N186" s="17" t="s">
        <v>1</v>
      </c>
      <c r="O186" s="17" t="s">
        <v>1</v>
      </c>
    </row>
    <row r="187" spans="1:15" ht="34" x14ac:dyDescent="0.2">
      <c r="A187" s="13" t="s">
        <v>945</v>
      </c>
      <c r="B187" s="14" t="s">
        <v>946</v>
      </c>
      <c r="C187" s="14" t="s">
        <v>17</v>
      </c>
      <c r="D187" s="13" t="s">
        <v>1</v>
      </c>
      <c r="E187" s="15">
        <v>46154.22928240741</v>
      </c>
      <c r="F187" s="15">
        <v>46159.22928240741</v>
      </c>
      <c r="G187" s="13">
        <f t="shared" si="2"/>
        <v>5</v>
      </c>
      <c r="H187" s="13" t="s">
        <v>34</v>
      </c>
      <c r="I187" s="13" t="s">
        <v>35</v>
      </c>
      <c r="J187" s="13" t="s">
        <v>47</v>
      </c>
      <c r="K187" s="14" t="s">
        <v>947</v>
      </c>
      <c r="L187" s="14" t="s">
        <v>948</v>
      </c>
      <c r="M187" s="14" t="s">
        <v>949</v>
      </c>
      <c r="N187" s="13" t="s">
        <v>1</v>
      </c>
      <c r="O187" s="13" t="s">
        <v>1</v>
      </c>
    </row>
    <row r="188" spans="1:15" ht="34" x14ac:dyDescent="0.2">
      <c r="A188" s="17" t="s">
        <v>950</v>
      </c>
      <c r="B188" s="18" t="s">
        <v>951</v>
      </c>
      <c r="C188" s="18" t="s">
        <v>17</v>
      </c>
      <c r="D188" s="17" t="s">
        <v>1</v>
      </c>
      <c r="E188" s="19">
        <v>46159.22928240741</v>
      </c>
      <c r="F188" s="19">
        <v>46169.22928240741</v>
      </c>
      <c r="G188" s="17">
        <f t="shared" si="2"/>
        <v>10</v>
      </c>
      <c r="H188" s="17" t="s">
        <v>34</v>
      </c>
      <c r="I188" s="17" t="s">
        <v>58</v>
      </c>
      <c r="J188" s="17" t="s">
        <v>36</v>
      </c>
      <c r="K188" s="18" t="s">
        <v>952</v>
      </c>
      <c r="L188" s="18" t="s">
        <v>953</v>
      </c>
      <c r="M188" s="18" t="s">
        <v>954</v>
      </c>
      <c r="N188" s="17" t="s">
        <v>1</v>
      </c>
      <c r="O188" s="17" t="s">
        <v>1</v>
      </c>
    </row>
    <row r="189" spans="1:15" ht="34" x14ac:dyDescent="0.2">
      <c r="A189" s="10" t="s">
        <v>955</v>
      </c>
      <c r="B189" s="11" t="s">
        <v>956</v>
      </c>
      <c r="C189" s="11" t="s">
        <v>17</v>
      </c>
      <c r="D189" s="10" t="s">
        <v>1</v>
      </c>
      <c r="E189" s="12">
        <v>46169.22928240741</v>
      </c>
      <c r="F189" s="12">
        <v>46173.22928240741</v>
      </c>
      <c r="G189" s="10">
        <f t="shared" si="2"/>
        <v>4</v>
      </c>
      <c r="H189" s="10" t="s">
        <v>34</v>
      </c>
      <c r="I189" s="10" t="s">
        <v>58</v>
      </c>
      <c r="J189" s="10" t="s">
        <v>79</v>
      </c>
      <c r="K189" s="11" t="s">
        <v>957</v>
      </c>
      <c r="L189" s="11" t="s">
        <v>958</v>
      </c>
      <c r="M189" s="11" t="s">
        <v>959</v>
      </c>
      <c r="N189" s="10" t="s">
        <v>1</v>
      </c>
      <c r="O189" s="10" t="s">
        <v>1</v>
      </c>
    </row>
    <row r="190" spans="1:15" ht="34" x14ac:dyDescent="0.2">
      <c r="A190" s="10" t="s">
        <v>960</v>
      </c>
      <c r="B190" s="11" t="s">
        <v>961</v>
      </c>
      <c r="C190" s="11" t="s">
        <v>17</v>
      </c>
      <c r="D190" s="10" t="s">
        <v>1</v>
      </c>
      <c r="E190" s="12">
        <v>46173.22928240741</v>
      </c>
      <c r="F190" s="12">
        <v>46176.22928240741</v>
      </c>
      <c r="G190" s="10">
        <f t="shared" si="2"/>
        <v>3</v>
      </c>
      <c r="H190" s="10" t="s">
        <v>34</v>
      </c>
      <c r="I190" s="10" t="s">
        <v>35</v>
      </c>
      <c r="J190" s="10" t="s">
        <v>79</v>
      </c>
      <c r="K190" s="11" t="s">
        <v>962</v>
      </c>
      <c r="L190" s="11" t="s">
        <v>963</v>
      </c>
      <c r="M190" s="11" t="s">
        <v>964</v>
      </c>
      <c r="N190" s="10" t="s">
        <v>1</v>
      </c>
      <c r="O190" s="10" t="s">
        <v>1</v>
      </c>
    </row>
    <row r="191" spans="1:15" ht="34" x14ac:dyDescent="0.2">
      <c r="A191" s="13" t="s">
        <v>965</v>
      </c>
      <c r="B191" s="14" t="s">
        <v>966</v>
      </c>
      <c r="C191" s="14" t="s">
        <v>17</v>
      </c>
      <c r="D191" s="13" t="s">
        <v>1</v>
      </c>
      <c r="E191" s="15">
        <v>46176.22928240741</v>
      </c>
      <c r="F191" s="15">
        <v>46182.22928240741</v>
      </c>
      <c r="G191" s="13">
        <f t="shared" si="2"/>
        <v>6</v>
      </c>
      <c r="H191" s="13" t="s">
        <v>34</v>
      </c>
      <c r="I191" s="13" t="s">
        <v>35</v>
      </c>
      <c r="J191" s="13" t="s">
        <v>47</v>
      </c>
      <c r="K191" s="14" t="s">
        <v>967</v>
      </c>
      <c r="L191" s="14" t="s">
        <v>968</v>
      </c>
      <c r="M191" s="14" t="s">
        <v>969</v>
      </c>
      <c r="N191" s="13" t="s">
        <v>1</v>
      </c>
      <c r="O191" s="13" t="s">
        <v>1</v>
      </c>
    </row>
    <row r="192" spans="1:15" ht="34" x14ac:dyDescent="0.2">
      <c r="A192" s="17" t="s">
        <v>970</v>
      </c>
      <c r="B192" s="18" t="s">
        <v>971</v>
      </c>
      <c r="C192" s="18" t="s">
        <v>17</v>
      </c>
      <c r="D192" s="17" t="s">
        <v>1</v>
      </c>
      <c r="E192" s="19">
        <v>46182.22928240741</v>
      </c>
      <c r="F192" s="19">
        <v>46189.22928240741</v>
      </c>
      <c r="G192" s="17">
        <f t="shared" si="2"/>
        <v>7</v>
      </c>
      <c r="H192" s="17" t="s">
        <v>1046</v>
      </c>
      <c r="I192" s="17" t="s">
        <v>35</v>
      </c>
      <c r="J192" s="17" t="s">
        <v>36</v>
      </c>
      <c r="K192" s="18" t="s">
        <v>972</v>
      </c>
      <c r="L192" s="18" t="s">
        <v>973</v>
      </c>
      <c r="M192" s="18" t="s">
        <v>974</v>
      </c>
      <c r="N192" s="17" t="s">
        <v>1</v>
      </c>
      <c r="O192" s="17" t="s">
        <v>1</v>
      </c>
    </row>
    <row r="193" spans="1:15" ht="51" x14ac:dyDescent="0.2">
      <c r="A193" s="17" t="s">
        <v>975</v>
      </c>
      <c r="B193" s="18" t="s">
        <v>976</v>
      </c>
      <c r="C193" s="18" t="s">
        <v>17</v>
      </c>
      <c r="D193" s="17" t="s">
        <v>1</v>
      </c>
      <c r="E193" s="19">
        <v>46166.22928240741</v>
      </c>
      <c r="F193" s="19">
        <v>46171.22928240741</v>
      </c>
      <c r="G193" s="17">
        <f t="shared" si="2"/>
        <v>5</v>
      </c>
      <c r="H193" s="17" t="s">
        <v>34</v>
      </c>
      <c r="I193" s="17" t="s">
        <v>35</v>
      </c>
      <c r="J193" s="17" t="s">
        <v>36</v>
      </c>
      <c r="K193" s="18" t="s">
        <v>977</v>
      </c>
      <c r="L193" s="18" t="s">
        <v>978</v>
      </c>
      <c r="M193" s="18" t="s">
        <v>979</v>
      </c>
      <c r="N193" s="17" t="s">
        <v>1</v>
      </c>
      <c r="O193" s="17" t="s">
        <v>1</v>
      </c>
    </row>
    <row r="194" spans="1:15" ht="51" x14ac:dyDescent="0.2">
      <c r="A194" s="10" t="s">
        <v>980</v>
      </c>
      <c r="B194" s="11" t="s">
        <v>981</v>
      </c>
      <c r="C194" s="11" t="s">
        <v>17</v>
      </c>
      <c r="D194" s="10" t="s">
        <v>1</v>
      </c>
      <c r="E194" s="12">
        <v>46171.22928240741</v>
      </c>
      <c r="F194" s="12">
        <v>46175.22928240741</v>
      </c>
      <c r="G194" s="10">
        <f t="shared" ref="G194:G206" si="3">F194-E194</f>
        <v>4</v>
      </c>
      <c r="H194" s="10" t="s">
        <v>34</v>
      </c>
      <c r="I194" s="10" t="s">
        <v>35</v>
      </c>
      <c r="J194" s="10" t="s">
        <v>79</v>
      </c>
      <c r="K194" s="11" t="s">
        <v>982</v>
      </c>
      <c r="L194" s="11" t="s">
        <v>983</v>
      </c>
      <c r="M194" s="11" t="s">
        <v>984</v>
      </c>
      <c r="N194" s="10" t="s">
        <v>1</v>
      </c>
      <c r="O194" s="10" t="s">
        <v>1</v>
      </c>
    </row>
    <row r="195" spans="1:15" ht="51" x14ac:dyDescent="0.2">
      <c r="A195" s="17" t="s">
        <v>985</v>
      </c>
      <c r="B195" s="18" t="s">
        <v>986</v>
      </c>
      <c r="C195" s="18" t="s">
        <v>17</v>
      </c>
      <c r="D195" s="17" t="s">
        <v>1</v>
      </c>
      <c r="E195" s="19">
        <v>46175.22928240741</v>
      </c>
      <c r="F195" s="19">
        <v>46181.22928240741</v>
      </c>
      <c r="G195" s="17">
        <f t="shared" si="3"/>
        <v>6</v>
      </c>
      <c r="H195" s="17" t="s">
        <v>34</v>
      </c>
      <c r="I195" s="17" t="s">
        <v>58</v>
      </c>
      <c r="J195" s="17" t="s">
        <v>36</v>
      </c>
      <c r="K195" s="18" t="s">
        <v>987</v>
      </c>
      <c r="L195" s="18" t="s">
        <v>988</v>
      </c>
      <c r="M195" s="18" t="s">
        <v>989</v>
      </c>
      <c r="N195" s="17" t="s">
        <v>1</v>
      </c>
      <c r="O195" s="17" t="s">
        <v>1</v>
      </c>
    </row>
    <row r="196" spans="1:15" ht="51" x14ac:dyDescent="0.2">
      <c r="A196" s="13" t="s">
        <v>990</v>
      </c>
      <c r="B196" s="14" t="s">
        <v>991</v>
      </c>
      <c r="C196" s="14" t="s">
        <v>17</v>
      </c>
      <c r="D196" s="13" t="s">
        <v>1</v>
      </c>
      <c r="E196" s="15">
        <v>46181.22928240741</v>
      </c>
      <c r="F196" s="15">
        <v>46189.22928240741</v>
      </c>
      <c r="G196" s="13">
        <f t="shared" si="3"/>
        <v>8</v>
      </c>
      <c r="H196" s="13" t="s">
        <v>34</v>
      </c>
      <c r="I196" s="13" t="s">
        <v>58</v>
      </c>
      <c r="J196" s="13" t="s">
        <v>47</v>
      </c>
      <c r="K196" s="14" t="s">
        <v>992</v>
      </c>
      <c r="L196" s="14" t="s">
        <v>993</v>
      </c>
      <c r="M196" s="14" t="s">
        <v>994</v>
      </c>
      <c r="N196" s="13" t="s">
        <v>1</v>
      </c>
      <c r="O196" s="13" t="s">
        <v>1</v>
      </c>
    </row>
    <row r="197" spans="1:15" ht="34" x14ac:dyDescent="0.2">
      <c r="A197" s="13" t="s">
        <v>995</v>
      </c>
      <c r="B197" s="14" t="s">
        <v>996</v>
      </c>
      <c r="C197" s="14" t="s">
        <v>17</v>
      </c>
      <c r="D197" s="13" t="s">
        <v>1</v>
      </c>
      <c r="E197" s="15">
        <v>46189.22928240741</v>
      </c>
      <c r="F197" s="15">
        <v>46199.22928240741</v>
      </c>
      <c r="G197" s="13">
        <f t="shared" si="3"/>
        <v>10</v>
      </c>
      <c r="H197" s="13" t="s">
        <v>34</v>
      </c>
      <c r="I197" s="13" t="s">
        <v>35</v>
      </c>
      <c r="J197" s="13" t="s">
        <v>47</v>
      </c>
      <c r="K197" s="14" t="s">
        <v>997</v>
      </c>
      <c r="L197" s="14" t="s">
        <v>998</v>
      </c>
      <c r="M197" s="14" t="s">
        <v>999</v>
      </c>
      <c r="N197" s="13" t="s">
        <v>1</v>
      </c>
      <c r="O197" s="13" t="s">
        <v>1</v>
      </c>
    </row>
    <row r="198" spans="1:15" ht="34" x14ac:dyDescent="0.2">
      <c r="A198" s="17" t="s">
        <v>1000</v>
      </c>
      <c r="B198" s="18" t="s">
        <v>1001</v>
      </c>
      <c r="C198" s="18" t="s">
        <v>17</v>
      </c>
      <c r="D198" s="17" t="s">
        <v>1</v>
      </c>
      <c r="E198" s="19">
        <v>46180.22928240741</v>
      </c>
      <c r="F198" s="19">
        <v>46185.22928240741</v>
      </c>
      <c r="G198" s="17">
        <f t="shared" si="3"/>
        <v>5</v>
      </c>
      <c r="H198" s="17" t="s">
        <v>34</v>
      </c>
      <c r="I198" s="17" t="s">
        <v>35</v>
      </c>
      <c r="J198" s="17" t="s">
        <v>36</v>
      </c>
      <c r="K198" s="18" t="s">
        <v>1002</v>
      </c>
      <c r="L198" s="18" t="s">
        <v>1003</v>
      </c>
      <c r="M198" s="18" t="s">
        <v>1004</v>
      </c>
      <c r="N198" s="17" t="s">
        <v>1</v>
      </c>
      <c r="O198" s="17" t="s">
        <v>1</v>
      </c>
    </row>
    <row r="199" spans="1:15" ht="34" x14ac:dyDescent="0.2">
      <c r="A199" s="10" t="s">
        <v>1005</v>
      </c>
      <c r="B199" s="11" t="s">
        <v>1006</v>
      </c>
      <c r="C199" s="11" t="s">
        <v>17</v>
      </c>
      <c r="D199" s="10" t="s">
        <v>1</v>
      </c>
      <c r="E199" s="12">
        <v>46185.22928240741</v>
      </c>
      <c r="F199" s="12">
        <v>46188.22928240741</v>
      </c>
      <c r="G199" s="10">
        <f t="shared" si="3"/>
        <v>3</v>
      </c>
      <c r="H199" s="10" t="s">
        <v>34</v>
      </c>
      <c r="I199" s="10" t="s">
        <v>58</v>
      </c>
      <c r="J199" s="10" t="s">
        <v>79</v>
      </c>
      <c r="K199" s="11" t="s">
        <v>1007</v>
      </c>
      <c r="L199" s="11" t="s">
        <v>1008</v>
      </c>
      <c r="M199" s="11" t="s">
        <v>1009</v>
      </c>
      <c r="N199" s="10" t="s">
        <v>1</v>
      </c>
      <c r="O199" s="10" t="s">
        <v>1</v>
      </c>
    </row>
    <row r="200" spans="1:15" ht="34" x14ac:dyDescent="0.2">
      <c r="A200" s="13" t="s">
        <v>1010</v>
      </c>
      <c r="B200" s="14" t="s">
        <v>1011</v>
      </c>
      <c r="C200" s="14" t="s">
        <v>17</v>
      </c>
      <c r="D200" s="13" t="s">
        <v>1</v>
      </c>
      <c r="E200" s="15">
        <v>46188.22928240741</v>
      </c>
      <c r="F200" s="15">
        <v>46195.22928240741</v>
      </c>
      <c r="G200" s="13">
        <f t="shared" si="3"/>
        <v>7</v>
      </c>
      <c r="H200" s="13" t="s">
        <v>34</v>
      </c>
      <c r="I200" s="13" t="s">
        <v>35</v>
      </c>
      <c r="J200" s="13" t="s">
        <v>47</v>
      </c>
      <c r="K200" s="14" t="s">
        <v>1012</v>
      </c>
      <c r="L200" s="14" t="s">
        <v>1013</v>
      </c>
      <c r="M200" s="14" t="s">
        <v>1014</v>
      </c>
      <c r="N200" s="13" t="s">
        <v>1</v>
      </c>
      <c r="O200" s="13" t="s">
        <v>1</v>
      </c>
    </row>
    <row r="201" spans="1:15" ht="34" x14ac:dyDescent="0.2">
      <c r="A201" s="17" t="s">
        <v>1015</v>
      </c>
      <c r="B201" s="18" t="s">
        <v>1016</v>
      </c>
      <c r="C201" s="18" t="s">
        <v>17</v>
      </c>
      <c r="D201" s="17" t="s">
        <v>1</v>
      </c>
      <c r="E201" s="19">
        <v>46195.22928240741</v>
      </c>
      <c r="F201" s="19">
        <v>46199.22928240741</v>
      </c>
      <c r="G201" s="17">
        <f t="shared" si="3"/>
        <v>4</v>
      </c>
      <c r="H201" s="17" t="s">
        <v>34</v>
      </c>
      <c r="I201" s="17" t="s">
        <v>35</v>
      </c>
      <c r="J201" s="17" t="s">
        <v>36</v>
      </c>
      <c r="K201" s="18" t="s">
        <v>1017</v>
      </c>
      <c r="L201" s="18" t="s">
        <v>1018</v>
      </c>
      <c r="M201" s="18" t="s">
        <v>1019</v>
      </c>
      <c r="N201" s="17" t="s">
        <v>1</v>
      </c>
      <c r="O201" s="17" t="s">
        <v>1</v>
      </c>
    </row>
    <row r="202" spans="1:15" ht="34" x14ac:dyDescent="0.2">
      <c r="A202" s="10" t="s">
        <v>1020</v>
      </c>
      <c r="B202" s="11" t="s">
        <v>1021</v>
      </c>
      <c r="C202" s="11" t="s">
        <v>17</v>
      </c>
      <c r="D202" s="10" t="s">
        <v>1</v>
      </c>
      <c r="E202" s="12">
        <v>46199.22928240741</v>
      </c>
      <c r="F202" s="12">
        <v>46202.22928240741</v>
      </c>
      <c r="G202" s="10">
        <f t="shared" si="3"/>
        <v>3</v>
      </c>
      <c r="H202" s="10" t="s">
        <v>34</v>
      </c>
      <c r="I202" s="10" t="s">
        <v>58</v>
      </c>
      <c r="J202" s="10" t="s">
        <v>79</v>
      </c>
      <c r="K202" s="11" t="s">
        <v>1022</v>
      </c>
      <c r="L202" s="11" t="s">
        <v>1023</v>
      </c>
      <c r="M202" s="11" t="s">
        <v>1024</v>
      </c>
      <c r="N202" s="10" t="s">
        <v>1</v>
      </c>
      <c r="O202" s="10" t="s">
        <v>1</v>
      </c>
    </row>
    <row r="203" spans="1:15" ht="34" x14ac:dyDescent="0.2">
      <c r="A203" s="10" t="s">
        <v>1025</v>
      </c>
      <c r="B203" s="11" t="s">
        <v>1026</v>
      </c>
      <c r="C203" s="11" t="s">
        <v>17</v>
      </c>
      <c r="D203" s="10" t="s">
        <v>1</v>
      </c>
      <c r="E203" s="12">
        <v>46173.22928240741</v>
      </c>
      <c r="F203" s="12">
        <v>46178.22928240741</v>
      </c>
      <c r="G203" s="10">
        <f t="shared" si="3"/>
        <v>5</v>
      </c>
      <c r="H203" s="10" t="s">
        <v>34</v>
      </c>
      <c r="I203" s="10" t="s">
        <v>35</v>
      </c>
      <c r="J203" s="10" t="s">
        <v>79</v>
      </c>
      <c r="K203" s="11" t="s">
        <v>1027</v>
      </c>
      <c r="L203" s="11" t="s">
        <v>1028</v>
      </c>
      <c r="M203" s="11" t="s">
        <v>1029</v>
      </c>
      <c r="N203" s="10" t="s">
        <v>1</v>
      </c>
      <c r="O203" s="10" t="s">
        <v>1</v>
      </c>
    </row>
    <row r="204" spans="1:15" ht="34" x14ac:dyDescent="0.2">
      <c r="A204" s="17" t="s">
        <v>1030</v>
      </c>
      <c r="B204" s="18" t="s">
        <v>1031</v>
      </c>
      <c r="C204" s="18" t="s">
        <v>17</v>
      </c>
      <c r="D204" s="17" t="s">
        <v>1</v>
      </c>
      <c r="E204" s="19">
        <v>46178.22928240741</v>
      </c>
      <c r="F204" s="19">
        <v>46190.22928240741</v>
      </c>
      <c r="G204" s="17">
        <f t="shared" si="3"/>
        <v>12</v>
      </c>
      <c r="H204" s="17" t="s">
        <v>34</v>
      </c>
      <c r="I204" s="17" t="s">
        <v>35</v>
      </c>
      <c r="J204" s="17" t="s">
        <v>36</v>
      </c>
      <c r="K204" s="18" t="s">
        <v>1032</v>
      </c>
      <c r="L204" s="18" t="s">
        <v>1033</v>
      </c>
      <c r="M204" s="18" t="s">
        <v>1034</v>
      </c>
      <c r="N204" s="17" t="s">
        <v>1</v>
      </c>
      <c r="O204" s="17" t="s">
        <v>1</v>
      </c>
    </row>
    <row r="205" spans="1:15" ht="34" x14ac:dyDescent="0.2">
      <c r="A205" s="17" t="s">
        <v>1035</v>
      </c>
      <c r="B205" s="18" t="s">
        <v>1036</v>
      </c>
      <c r="C205" s="18" t="s">
        <v>17</v>
      </c>
      <c r="D205" s="17" t="s">
        <v>1</v>
      </c>
      <c r="E205" s="19">
        <v>46190.22928240741</v>
      </c>
      <c r="F205" s="19">
        <v>46198.22928240741</v>
      </c>
      <c r="G205" s="17">
        <f t="shared" si="3"/>
        <v>8</v>
      </c>
      <c r="H205" s="17" t="s">
        <v>34</v>
      </c>
      <c r="I205" s="17" t="s">
        <v>35</v>
      </c>
      <c r="J205" s="17" t="s">
        <v>36</v>
      </c>
      <c r="K205" s="18" t="s">
        <v>1037</v>
      </c>
      <c r="L205" s="18" t="s">
        <v>1038</v>
      </c>
      <c r="M205" s="18" t="s">
        <v>1039</v>
      </c>
      <c r="N205" s="17" t="s">
        <v>1</v>
      </c>
      <c r="O205" s="17" t="s">
        <v>1</v>
      </c>
    </row>
    <row r="206" spans="1:15" ht="34" x14ac:dyDescent="0.2">
      <c r="A206" s="10" t="s">
        <v>1040</v>
      </c>
      <c r="B206" s="11" t="s">
        <v>1041</v>
      </c>
      <c r="C206" s="11" t="s">
        <v>17</v>
      </c>
      <c r="D206" s="10" t="s">
        <v>1</v>
      </c>
      <c r="E206" s="12">
        <v>46198.22928240741</v>
      </c>
      <c r="F206" s="12">
        <v>46202.22928240741</v>
      </c>
      <c r="G206" s="10">
        <f t="shared" si="3"/>
        <v>4</v>
      </c>
      <c r="H206" s="10" t="s">
        <v>1046</v>
      </c>
      <c r="I206" s="10" t="s">
        <v>58</v>
      </c>
      <c r="J206" s="10" t="s">
        <v>79</v>
      </c>
      <c r="K206" s="11" t="s">
        <v>1042</v>
      </c>
      <c r="L206" s="11" t="s">
        <v>1043</v>
      </c>
      <c r="M206" s="11" t="s">
        <v>1044</v>
      </c>
      <c r="N206" s="10" t="s">
        <v>1</v>
      </c>
      <c r="O206" s="10" t="s">
        <v>1</v>
      </c>
    </row>
  </sheetData>
  <autoFilter ref="A1:O206" xr:uid="{3B69C9D2-E4D4-8B42-A45D-07290C7E8499}"/>
  <dataValidations count="1">
    <dataValidation type="list" allowBlank="1" showInputMessage="1" showErrorMessage="1" sqref="H2:H206" xr:uid="{03DF5769-6F14-9D41-AFEA-D3896948C206}">
      <formula1>$XFD$1:$XFD$3</formula1>
    </dataValidation>
  </dataValidations>
  <pageMargins left="0.7" right="0.7" top="0.75" bottom="0.75" header="0.3" footer="0.3"/>
  <ignoredErrors>
    <ignoredError sqref="H1:O1 A1:G1 A2:D206 G2:G206 I2:O20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Dashboard</vt:lpstr>
      <vt:lpstr>Project Tracker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2026-03-23T09:53:20Z</dcterms:modified>
</cp:coreProperties>
</file>