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USer\Desktop\Downloadable Files Folder\Traffic Control Plan Template\"/>
    </mc:Choice>
  </mc:AlternateContent>
  <xr:revisionPtr revIDLastSave="0" documentId="13_ncr:1_{CFFA4039-1F45-4763-AE33-A1D8BCDC7D5A}" xr6:coauthVersionLast="47" xr6:coauthVersionMax="47" xr10:uidLastSave="{00000000-0000-0000-0000-000000000000}"/>
  <bookViews>
    <workbookView xWindow="-120" yWindow="-120" windowWidth="51840" windowHeight="21120" tabRatio="500" activeTab="5" xr2:uid="{00000000-000D-0000-FFFF-FFFF00000000}"/>
  </bookViews>
  <sheets>
    <sheet name="Cover" sheetId="1" r:id="rId1"/>
    <sheet name="Setup" sheetId="2" r:id="rId2"/>
    <sheet name="Plan" sheetId="3" r:id="rId3"/>
    <sheet name="Layout Register" sheetId="4" r:id="rId4"/>
    <sheet name="Personnel" sheetId="5" r:id="rId5"/>
    <sheet name="Inspection Log" sheetId="6" r:id="rId6"/>
    <sheet name="Deficiencies" sheetId="7" r:id="rId7"/>
    <sheet name="Change Log" sheetId="8" r:id="rId8"/>
    <sheet name="Internal Traffic Control" sheetId="9" r:id="rId9"/>
    <sheet name="Notifications" sheetId="10" r:id="rId10"/>
    <sheet name="Signs and Devices" sheetId="11" r:id="rId11"/>
    <sheet name="Reference" sheetId="12" r:id="rId12"/>
  </sheets>
  <definedNames>
    <definedName name="_xlnm._FilterDatabase" localSheetId="7" hidden="1">'Change Log'!$B$8:$K$58</definedName>
    <definedName name="_xlnm._FilterDatabase" localSheetId="6" hidden="1">Deficiencies!$B$8:$M$58</definedName>
    <definedName name="_xlnm._FilterDatabase" localSheetId="5" hidden="1">'Inspection Log'!$B$8:$K$108</definedName>
    <definedName name="_xlnm._FilterDatabase" localSheetId="3" hidden="1">'Layout Register'!$B$8:$Q$48</definedName>
    <definedName name="_xlnm._FilterDatabase" localSheetId="4" hidden="1">Personnel!$B$8:$L$58</definedName>
    <definedName name="_xlnm.Print_Area" localSheetId="7">'Change Log'!$A$1:$K$48</definedName>
    <definedName name="_xlnm.Print_Area" localSheetId="0">Cover!$A$1:$G$79</definedName>
    <definedName name="_xlnm.Print_Area" localSheetId="6">Deficiencies!$A$1:$M$48</definedName>
    <definedName name="_xlnm.Print_Area" localSheetId="5">'Inspection Log'!$A$1:$K$48</definedName>
    <definedName name="_xlnm.Print_Area" localSheetId="8">'Internal Traffic Control'!$A$1:$G$43</definedName>
    <definedName name="_xlnm.Print_Area" localSheetId="3">'Layout Register'!$A$1:$Q$53</definedName>
    <definedName name="_xlnm.Print_Area" localSheetId="9">Notifications!$A$1:$I$52</definedName>
    <definedName name="_xlnm.Print_Area" localSheetId="4">Personnel!$A$1:$L$62</definedName>
    <definedName name="_xlnm.Print_Area" localSheetId="2">Plan!$A$1:$F$102</definedName>
    <definedName name="_xlnm.Print_Area" localSheetId="11">Reference!$A$1:$H$90</definedName>
    <definedName name="_xlnm.Print_Area" localSheetId="1">Setup!$A$1:$F$47</definedName>
    <definedName name="_xlnm.Print_Area" localSheetId="10">'Signs and Devices'!$A$1:$J$52</definedName>
    <definedName name="_xlnm.Print_Titles" localSheetId="7">'Change Log'!$8:$8</definedName>
    <definedName name="_xlnm.Print_Titles" localSheetId="6">Deficiencies!$8:$8</definedName>
    <definedName name="_xlnm.Print_Titles" localSheetId="5">'Inspection Log'!$8:$8</definedName>
    <definedName name="_xlnm.Print_Titles" localSheetId="8">'Internal Traffic Control'!$8:$8</definedName>
    <definedName name="_xlnm.Print_Titles" localSheetId="3">'Layout Register'!$8:$8</definedName>
    <definedName name="_xlnm.Print_Titles" localSheetId="9">Notifications!$8:$8</definedName>
    <definedName name="_xlnm.Print_Titles" localSheetId="4">Personnel!$8:$8</definedName>
    <definedName name="_xlnm.Print_Titles" localSheetId="10">'Signs and Devices'!$8:$8</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B3" i="11" l="1"/>
  <c r="B3" i="10"/>
  <c r="B38" i="9"/>
  <c r="B37" i="9"/>
  <c r="B36" i="9"/>
  <c r="B35" i="9"/>
  <c r="B34" i="9"/>
  <c r="B33" i="9"/>
  <c r="B32" i="9"/>
  <c r="B31" i="9"/>
  <c r="B30" i="9"/>
  <c r="B29" i="9"/>
  <c r="B28" i="9"/>
  <c r="B27" i="9"/>
  <c r="B26" i="9"/>
  <c r="B25" i="9"/>
  <c r="B24" i="9"/>
  <c r="B23" i="9"/>
  <c r="B22" i="9"/>
  <c r="B21" i="9"/>
  <c r="B20" i="9"/>
  <c r="B19" i="9"/>
  <c r="B18" i="9"/>
  <c r="B17" i="9"/>
  <c r="B16" i="9"/>
  <c r="B15" i="9"/>
  <c r="B14" i="9"/>
  <c r="B13" i="9"/>
  <c r="B12" i="9"/>
  <c r="B11" i="9"/>
  <c r="B10" i="9"/>
  <c r="B9" i="9"/>
  <c r="B3" i="9"/>
  <c r="B3" i="8"/>
  <c r="K58" i="7"/>
  <c r="K57" i="7"/>
  <c r="K56" i="7"/>
  <c r="K55" i="7"/>
  <c r="K54" i="7"/>
  <c r="K53" i="7"/>
  <c r="K52" i="7"/>
  <c r="K51" i="7"/>
  <c r="K50" i="7"/>
  <c r="K49" i="7"/>
  <c r="K48" i="7"/>
  <c r="K47" i="7"/>
  <c r="K46" i="7"/>
  <c r="K45" i="7"/>
  <c r="K44" i="7"/>
  <c r="K43" i="7"/>
  <c r="K42" i="7"/>
  <c r="K41" i="7"/>
  <c r="K40" i="7"/>
  <c r="K39" i="7"/>
  <c r="K38" i="7"/>
  <c r="K37" i="7"/>
  <c r="K36" i="7"/>
  <c r="K35" i="7"/>
  <c r="K34" i="7"/>
  <c r="K33" i="7"/>
  <c r="K32" i="7"/>
  <c r="K31" i="7"/>
  <c r="K30" i="7"/>
  <c r="K29" i="7"/>
  <c r="K28" i="7"/>
  <c r="K27" i="7"/>
  <c r="K26" i="7"/>
  <c r="K25" i="7"/>
  <c r="K24" i="7"/>
  <c r="K23" i="7"/>
  <c r="K22" i="7"/>
  <c r="K21" i="7"/>
  <c r="K20" i="7"/>
  <c r="K19" i="7"/>
  <c r="K18" i="7"/>
  <c r="K17" i="7"/>
  <c r="K16" i="7"/>
  <c r="K15" i="7"/>
  <c r="K14" i="7"/>
  <c r="K13" i="7"/>
  <c r="K12" i="7"/>
  <c r="K11" i="7"/>
  <c r="K10" i="7"/>
  <c r="K9" i="7"/>
  <c r="B3" i="7"/>
  <c r="K108" i="6"/>
  <c r="B108" i="6"/>
  <c r="K107" i="6"/>
  <c r="B107" i="6"/>
  <c r="K106" i="6"/>
  <c r="B106" i="6"/>
  <c r="K105" i="6"/>
  <c r="B105" i="6"/>
  <c r="K104" i="6"/>
  <c r="B104" i="6"/>
  <c r="K103" i="6"/>
  <c r="B103" i="6"/>
  <c r="K102" i="6"/>
  <c r="B102" i="6"/>
  <c r="K101" i="6"/>
  <c r="B101" i="6"/>
  <c r="K100" i="6"/>
  <c r="B100" i="6"/>
  <c r="K99" i="6"/>
  <c r="B99" i="6"/>
  <c r="K98" i="6"/>
  <c r="B98" i="6"/>
  <c r="K97" i="6"/>
  <c r="B97" i="6"/>
  <c r="K96" i="6"/>
  <c r="B96" i="6"/>
  <c r="K95" i="6"/>
  <c r="B95" i="6"/>
  <c r="K94" i="6"/>
  <c r="B94" i="6"/>
  <c r="K93" i="6"/>
  <c r="B93" i="6"/>
  <c r="K92" i="6"/>
  <c r="B92" i="6"/>
  <c r="K91" i="6"/>
  <c r="B91" i="6"/>
  <c r="K90" i="6"/>
  <c r="B90" i="6"/>
  <c r="K89" i="6"/>
  <c r="B89" i="6"/>
  <c r="K88" i="6"/>
  <c r="B88" i="6"/>
  <c r="K87" i="6"/>
  <c r="B87" i="6"/>
  <c r="K86" i="6"/>
  <c r="B86" i="6"/>
  <c r="K85" i="6"/>
  <c r="B85" i="6"/>
  <c r="K84" i="6"/>
  <c r="B84" i="6"/>
  <c r="K83" i="6"/>
  <c r="B83" i="6"/>
  <c r="K82" i="6"/>
  <c r="B82" i="6"/>
  <c r="K81" i="6"/>
  <c r="B81" i="6"/>
  <c r="K80" i="6"/>
  <c r="B80" i="6"/>
  <c r="K79" i="6"/>
  <c r="B79" i="6"/>
  <c r="K78" i="6"/>
  <c r="B78" i="6"/>
  <c r="K77" i="6"/>
  <c r="B77" i="6"/>
  <c r="K76" i="6"/>
  <c r="B76" i="6"/>
  <c r="K75" i="6"/>
  <c r="B75" i="6"/>
  <c r="K74" i="6"/>
  <c r="B74" i="6"/>
  <c r="K73" i="6"/>
  <c r="B73" i="6"/>
  <c r="K72" i="6"/>
  <c r="B72" i="6"/>
  <c r="K71" i="6"/>
  <c r="B71" i="6"/>
  <c r="K70" i="6"/>
  <c r="B70" i="6"/>
  <c r="K69" i="6"/>
  <c r="B69" i="6"/>
  <c r="K68" i="6"/>
  <c r="B68" i="6"/>
  <c r="K67" i="6"/>
  <c r="B67" i="6"/>
  <c r="K66" i="6"/>
  <c r="B66" i="6"/>
  <c r="K65" i="6"/>
  <c r="B65" i="6"/>
  <c r="K64" i="6"/>
  <c r="B64" i="6"/>
  <c r="K63" i="6"/>
  <c r="B63" i="6"/>
  <c r="K62" i="6"/>
  <c r="B62" i="6"/>
  <c r="K61" i="6"/>
  <c r="B61" i="6"/>
  <c r="K60" i="6"/>
  <c r="B60" i="6"/>
  <c r="K59" i="6"/>
  <c r="B59" i="6"/>
  <c r="K58" i="6"/>
  <c r="B58" i="6"/>
  <c r="K57" i="6"/>
  <c r="B57" i="6"/>
  <c r="K56" i="6"/>
  <c r="B56" i="6"/>
  <c r="K55" i="6"/>
  <c r="B55" i="6"/>
  <c r="K54" i="6"/>
  <c r="B54" i="6"/>
  <c r="K53" i="6"/>
  <c r="B53" i="6"/>
  <c r="K52" i="6"/>
  <c r="B52" i="6"/>
  <c r="K51" i="6"/>
  <c r="B51" i="6"/>
  <c r="K50" i="6"/>
  <c r="B50" i="6"/>
  <c r="K49" i="6"/>
  <c r="B49" i="6"/>
  <c r="K48" i="6"/>
  <c r="B48" i="6"/>
  <c r="K47" i="6"/>
  <c r="B47" i="6"/>
  <c r="K46" i="6"/>
  <c r="B46" i="6"/>
  <c r="K45" i="6"/>
  <c r="B45" i="6"/>
  <c r="K44" i="6"/>
  <c r="B44" i="6"/>
  <c r="K43" i="6"/>
  <c r="B43" i="6"/>
  <c r="K42" i="6"/>
  <c r="B42" i="6"/>
  <c r="K41" i="6"/>
  <c r="B41" i="6"/>
  <c r="K40" i="6"/>
  <c r="B40" i="6"/>
  <c r="K39" i="6"/>
  <c r="B39" i="6"/>
  <c r="K38" i="6"/>
  <c r="B38" i="6"/>
  <c r="K37" i="6"/>
  <c r="B37" i="6"/>
  <c r="K36" i="6"/>
  <c r="B36" i="6"/>
  <c r="K35" i="6"/>
  <c r="B35" i="6"/>
  <c r="K34" i="6"/>
  <c r="B34" i="6"/>
  <c r="K33" i="6"/>
  <c r="B33" i="6"/>
  <c r="K32" i="6"/>
  <c r="B32" i="6"/>
  <c r="K31" i="6"/>
  <c r="B31" i="6"/>
  <c r="K30" i="6"/>
  <c r="B30" i="6"/>
  <c r="K29" i="6"/>
  <c r="B29" i="6"/>
  <c r="K28" i="6"/>
  <c r="B28" i="6"/>
  <c r="K27" i="6"/>
  <c r="B27" i="6"/>
  <c r="K26" i="6"/>
  <c r="B26" i="6"/>
  <c r="K25" i="6"/>
  <c r="B25" i="6"/>
  <c r="K24" i="6"/>
  <c r="B24" i="6"/>
  <c r="K23" i="6"/>
  <c r="B23" i="6"/>
  <c r="K22" i="6"/>
  <c r="B22" i="6"/>
  <c r="K21" i="6"/>
  <c r="B21" i="6"/>
  <c r="K20" i="6"/>
  <c r="B20" i="6"/>
  <c r="K19" i="6"/>
  <c r="B19" i="6"/>
  <c r="K18" i="6"/>
  <c r="B18" i="6"/>
  <c r="K17" i="6"/>
  <c r="B17" i="6"/>
  <c r="K16" i="6"/>
  <c r="B16" i="6"/>
  <c r="K15" i="6"/>
  <c r="B15" i="6"/>
  <c r="K14" i="6"/>
  <c r="B14" i="6"/>
  <c r="K13" i="6"/>
  <c r="B13" i="6"/>
  <c r="K12" i="6"/>
  <c r="B12" i="6"/>
  <c r="K11" i="6"/>
  <c r="B11" i="6"/>
  <c r="K10" i="6"/>
  <c r="B10" i="6"/>
  <c r="K9" i="6"/>
  <c r="B9" i="6"/>
  <c r="B3" i="6"/>
  <c r="J58" i="5"/>
  <c r="I58" i="5"/>
  <c r="J57" i="5"/>
  <c r="I57" i="5"/>
  <c r="J56" i="5"/>
  <c r="I56" i="5"/>
  <c r="J55" i="5"/>
  <c r="I55" i="5"/>
  <c r="J54" i="5"/>
  <c r="I54" i="5"/>
  <c r="J53" i="5"/>
  <c r="I53" i="5"/>
  <c r="J52" i="5"/>
  <c r="I52" i="5"/>
  <c r="J51" i="5"/>
  <c r="I51" i="5"/>
  <c r="J50" i="5"/>
  <c r="I50" i="5"/>
  <c r="J49" i="5"/>
  <c r="I49" i="5"/>
  <c r="J48" i="5"/>
  <c r="I48" i="5"/>
  <c r="J47" i="5"/>
  <c r="I47" i="5"/>
  <c r="J46" i="5"/>
  <c r="I46" i="5"/>
  <c r="J45" i="5"/>
  <c r="I45" i="5"/>
  <c r="J44" i="5"/>
  <c r="I44" i="5"/>
  <c r="J43" i="5"/>
  <c r="I43" i="5"/>
  <c r="J42" i="5"/>
  <c r="I42" i="5"/>
  <c r="J41" i="5"/>
  <c r="I41" i="5"/>
  <c r="J40" i="5"/>
  <c r="I40" i="5"/>
  <c r="J39" i="5"/>
  <c r="I39" i="5"/>
  <c r="J38" i="5"/>
  <c r="I38" i="5"/>
  <c r="J37" i="5"/>
  <c r="I37" i="5"/>
  <c r="J36" i="5"/>
  <c r="I36" i="5"/>
  <c r="J35" i="5"/>
  <c r="I35" i="5"/>
  <c r="J34" i="5"/>
  <c r="I34" i="5"/>
  <c r="J33" i="5"/>
  <c r="I33" i="5"/>
  <c r="J32" i="5"/>
  <c r="I32" i="5"/>
  <c r="J31" i="5"/>
  <c r="I31" i="5"/>
  <c r="J30" i="5"/>
  <c r="I30" i="5"/>
  <c r="J29" i="5"/>
  <c r="I29" i="5"/>
  <c r="J28" i="5"/>
  <c r="I28" i="5"/>
  <c r="J27" i="5"/>
  <c r="I27" i="5"/>
  <c r="J26" i="5"/>
  <c r="I26" i="5"/>
  <c r="J25" i="5"/>
  <c r="I25" i="5"/>
  <c r="J24" i="5"/>
  <c r="I24" i="5"/>
  <c r="J23" i="5"/>
  <c r="I23" i="5"/>
  <c r="J22" i="5"/>
  <c r="I22" i="5"/>
  <c r="J21" i="5"/>
  <c r="I21" i="5"/>
  <c r="J20" i="5"/>
  <c r="I20" i="5"/>
  <c r="J19" i="5"/>
  <c r="I19" i="5"/>
  <c r="J18" i="5"/>
  <c r="I18" i="5"/>
  <c r="J17" i="5"/>
  <c r="I17" i="5"/>
  <c r="J16" i="5"/>
  <c r="I16" i="5"/>
  <c r="I15" i="5"/>
  <c r="J15" i="5" s="1"/>
  <c r="I14" i="5"/>
  <c r="J14" i="5" s="1"/>
  <c r="I13" i="5"/>
  <c r="J13" i="5" s="1"/>
  <c r="I12" i="5"/>
  <c r="J12" i="5" s="1"/>
  <c r="I11" i="5"/>
  <c r="J11" i="5" s="1"/>
  <c r="I10" i="5"/>
  <c r="J10" i="5" s="1"/>
  <c r="I9" i="5"/>
  <c r="J9" i="5" s="1"/>
  <c r="B3" i="5"/>
  <c r="N48" i="4"/>
  <c r="N47" i="4"/>
  <c r="N46" i="4"/>
  <c r="N45" i="4"/>
  <c r="N44" i="4"/>
  <c r="N43" i="4"/>
  <c r="N42" i="4"/>
  <c r="N41" i="4"/>
  <c r="N40" i="4"/>
  <c r="N39" i="4"/>
  <c r="N38" i="4"/>
  <c r="N37" i="4"/>
  <c r="N36" i="4"/>
  <c r="N35" i="4"/>
  <c r="N34" i="4"/>
  <c r="N33" i="4"/>
  <c r="N32" i="4"/>
  <c r="N31" i="4"/>
  <c r="N30" i="4"/>
  <c r="N29" i="4"/>
  <c r="N28" i="4"/>
  <c r="N27" i="4"/>
  <c r="N26" i="4"/>
  <c r="N25" i="4"/>
  <c r="N24" i="4"/>
  <c r="N23" i="4"/>
  <c r="N22" i="4"/>
  <c r="N21" i="4"/>
  <c r="N20" i="4"/>
  <c r="N19" i="4"/>
  <c r="N18" i="4"/>
  <c r="N17" i="4"/>
  <c r="N16" i="4"/>
  <c r="N15" i="4"/>
  <c r="N14" i="4"/>
  <c r="N13" i="4"/>
  <c r="N12" i="4"/>
  <c r="N11" i="4"/>
  <c r="N10" i="4"/>
  <c r="N9" i="4"/>
  <c r="B3" i="4"/>
  <c r="B3" i="3"/>
  <c r="D42" i="2"/>
  <c r="D41" i="2"/>
  <c r="D40" i="2"/>
  <c r="D39" i="2"/>
  <c r="D38" i="2"/>
  <c r="D37" i="2"/>
  <c r="D36" i="2"/>
  <c r="D35" i="2"/>
  <c r="D34" i="2"/>
  <c r="D33" i="2"/>
  <c r="B3" i="2"/>
</calcChain>
</file>

<file path=xl/sharedStrings.xml><?xml version="1.0" encoding="utf-8"?>
<sst xmlns="http://schemas.openxmlformats.org/spreadsheetml/2006/main" count="721" uniqueCount="545">
  <si>
    <t>Traffic Control Plan</t>
  </si>
  <si>
    <t>The temporary traffic control plan for work on a road, and the registers that make it hold up afterwards. It records each layout by typical application or standard sheet number and by EDITION, the certification and expiration of everyone who prepares, approves or installs it, every inspection, every deficiency and every change with who approved it. It also plans the equipment movements inside the work space, which is where road workers are most often hurt.</t>
  </si>
  <si>
    <t>HOW TO USE IT</t>
  </si>
  <si>
    <t>1</t>
  </si>
  <si>
    <t>Set the project up once</t>
  </si>
  <si>
    <t>Setup holds the project, the agency, the permit and its validity, the roadway environment and the speed limits. Every other sheet reads from it.</t>
  </si>
  <si>
    <t>2</t>
  </si>
  <si>
    <t>Write the plan</t>
  </si>
  <si>
    <t>The Plan sheet is the narrative - the scope, how traffic is handled through the four areas of the work zone, and what happens for pedestrians, bicyclists, transit, property access and emergency vehicles. The example text shows the level of detail expected.</t>
  </si>
  <si>
    <t>3</t>
  </si>
  <si>
    <t>Reference the layouts, do not draw them</t>
  </si>
  <si>
    <t>Record each layout by its typical application or standard sheet number, which document and EDITION it came from, and who prepared and approved it. The federal regulation lists referencing a standard layout ahead of designing a bespoke one, and no template should hand you a blank canvas to draw a work zone.</t>
  </si>
  <si>
    <t>4</t>
  </si>
  <si>
    <t>Record the certifications, not just the names</t>
  </si>
  <si>
    <t>Certification type, number and expiration for everyone who designs, installs, maintains or flags. The register turns amber 60 days out and red once expired.</t>
  </si>
  <si>
    <t>5</t>
  </si>
  <si>
    <t>Log every inspection and every change</t>
  </si>
  <si>
    <t>What was checked, by whom, what was found, and what changed and who approved it. The MUTCD requires changes to be approved by someone knowledgeable in temporary traffic control - the Change Log is where you prove that happened.</t>
  </si>
  <si>
    <t>6</t>
  </si>
  <si>
    <t>Plan the traffic inside the work zone too</t>
  </si>
  <si>
    <t>The Internal Traffic Control sheet covers equipment, deliveries and workers on foot inside the work space. That is a different problem from moving the public past it, and it is the one most likely to hurt your own crew.</t>
  </si>
  <si>
    <t>WHAT IS IN THE WORKBOOK</t>
  </si>
  <si>
    <t>Sheet</t>
  </si>
  <si>
    <t>What it is for</t>
  </si>
  <si>
    <t>Setup</t>
  </si>
  <si>
    <t>Project, agency, the permit and its validity, the roadway environment and the dates. Everything else reads from it.</t>
  </si>
  <si>
    <t>Plan</t>
  </si>
  <si>
    <t>The plan itself - scope, existing conditions, the four areas of the work zone, pedestrians and bicyclists, night work, responsibility and monitoring.</t>
  </si>
  <si>
    <t>Layout Register</t>
  </si>
  <si>
    <t>Which layout is in effect, from which source document and edition, prepared by whom and approved by whom.</t>
  </si>
  <si>
    <t>Personnel</t>
  </si>
  <si>
    <t>Certification type, number and expiration for everyone who prepares, approves, installs or flags. Amber at 60 days, red once expired.</t>
  </si>
  <si>
    <t>Inspection Log</t>
  </si>
  <si>
    <t>Every inspection, what was found and what it raised.</t>
  </si>
  <si>
    <t>Deficiencies</t>
  </si>
  <si>
    <t>What was wrong, who owns it, when it is due and what proves it was corrected.</t>
  </si>
  <si>
    <t>Change Log</t>
  </si>
  <si>
    <t>Every change to a layout and who approved it.</t>
  </si>
  <si>
    <t>Internal Traffic Control</t>
  </si>
  <si>
    <t>How equipment, deliveries and workers on foot move inside the work space.</t>
  </si>
  <si>
    <t>Notifications</t>
  </si>
  <si>
    <t>Who was told, how, when, and whether they confirmed.</t>
  </si>
  <si>
    <t>Signs and Devices</t>
  </si>
  <si>
    <t>Changeable message signs, arrow boards and portable devices - what they said, where, and when they came down.</t>
  </si>
  <si>
    <t>Reference</t>
  </si>
  <si>
    <t>Every dropdown source, the terminology and what this workbook is not.</t>
  </si>
  <si>
    <t>WHAT MOST TRAFFIC CONTROL PLAN TEMPLATES GET WRONG</t>
  </si>
  <si>
    <t>They cite sections of the MUTCD that no longer exist</t>
  </si>
  <si>
    <t>The 11th Edition renumbered almost all of Part 6. Temporary traffic control elements moved from Chapter 6C to 6B. Typical applications moved from Chapter 6H to Chapter 6P and went from 46 figures to TA-1 through TA-54. The sign spacing table is now 6B-1, not 6C-1, and it has eight speed-banded rows where the old one had four. Templates built on the old numbering point at nothing - which is why this workbook records the edition of the source document alongside every layout number.</t>
  </si>
  <si>
    <t>They say a work zone has five areas</t>
  </si>
  <si>
    <t>It has four: advance warning, transition, activity and termination. The buffer space is a component of the activity area, alongside the work space and the traffic space - not a fifth area. The five-area version is repeated widely enough that it now shows up in search results as though it were the answer.</t>
  </si>
  <si>
    <t>They hand you a blank drawing box and a signature line</t>
  </si>
  <si>
    <t>A layout is engineering work, approved by the agency having jurisdiction and in many states sealed by a licensed engineer. Federal regulation lists referencing MUTCD elements or approved standard plans FIRST, ahead of designing something project-specific. This workbook records the typical application or standard sheet by number, its edition, and who prepared and approved it. It does not invite anyone to sketch a work zone.</t>
  </si>
  <si>
    <t>They manage the public and ignore the equipment inside the work zone</t>
  </si>
  <si>
    <t>A traffic control plan moves the public safely past the work space. It does not govern the loader backing up inside it - and when a road worker is killed, it is usually a vehicle or piece of equipment on their own site that does it. The Internal Traffic Control sheet plans that separately, because the two problems have different answers, and no free template has it.</t>
  </si>
  <si>
    <t>IMPORTANT</t>
  </si>
  <si>
    <t>This workbook is a planning and record-keeping tool, not advice and not a design. A temporary traffic control layout is an engineering deliverable: it must be approved by the agency having jurisdiction, prepared by someone qualified in temporary traffic control, and in many states sealed by a licensed engineer. This file records which layout is in effect and who is responsible for it, and deliberately does not provide a drawing canvas. Sign spacing, taper lengths, buffer distances and device spacing come from the edition of the MUTCD your state has adopted and from your state supplement - they changed in the 11th Edition and they differ by state. Read them; do not infer them from any template.</t>
  </si>
  <si>
    <t>Built for teams delivering capital projects, programs and portfolios  ·  mastt.com</t>
  </si>
  <si>
    <t>TRAFFIC CONTROL PLAN     ·     SETUP</t>
  </si>
  <si>
    <t>Fill this in once. The plan, the registers and every alert read from here.</t>
  </si>
  <si>
    <t>1  ·  PROJECT AND PARTIES</t>
  </si>
  <si>
    <t>Project name</t>
  </si>
  <si>
    <t>EXAMPLE - Wharf Road curb and sidewalk reconstruction</t>
  </si>
  <si>
    <t>Project number</t>
  </si>
  <si>
    <t>PRJ-2266</t>
  </si>
  <si>
    <t>Location</t>
  </si>
  <si>
    <t>Wharf Road between Anderson Street and the rail overpass</t>
  </si>
  <si>
    <t>Prime contractor</t>
  </si>
  <si>
    <t>Askern Construction</t>
  </si>
  <si>
    <t>Traffic control subcontractor</t>
  </si>
  <si>
    <t>Wayline Traffic</t>
  </si>
  <si>
    <t>Agency having jurisdiction</t>
  </si>
  <si>
    <t>State DOT - district 4</t>
  </si>
  <si>
    <t>Plan prepared by</t>
  </si>
  <si>
    <t>K. Restrepo, TCDS, Wayline Traffic</t>
  </si>
  <si>
    <t>Plan approved by</t>
  </si>
  <si>
    <t>J. Halloran, PE - agency engineer</t>
  </si>
  <si>
    <t>2  ·  PERMIT TO OCCUPY THE RIGHT-OF-WAY</t>
  </si>
  <si>
    <t>Permit type</t>
  </si>
  <si>
    <t>Lane closure permit</t>
  </si>
  <si>
    <t>The agency's authorization. A permit, not a plan - you need both.</t>
  </si>
  <si>
    <t>Permit number</t>
  </si>
  <si>
    <t>ROW-2026-04417</t>
  </si>
  <si>
    <t>Valid from</t>
  </si>
  <si>
    <t>Valid to</t>
  </si>
  <si>
    <t>The workbook flags the expiration as it approaches. Work must not continue past it.</t>
  </si>
  <si>
    <t>Permit conditions</t>
  </si>
  <si>
    <t>No lane closure 7:30-9:00 AM or 4:00-6:00 PM weekdays. 48 hours notice before any night shift.</t>
  </si>
  <si>
    <t>Copy the agency's conditions here so the crew can see them.</t>
  </si>
  <si>
    <t>3  ·  THE ROADWAY ENVIRONMENT</t>
  </si>
  <si>
    <t>Roadway type</t>
  </si>
  <si>
    <t>Major arterial</t>
  </si>
  <si>
    <t>With the speed limit and the duration, this drives which typical application applies and what qualifications the crew needs.</t>
  </si>
  <si>
    <t>Posted speed limit</t>
  </si>
  <si>
    <t>45 mph</t>
  </si>
  <si>
    <t>Speed limit through the work zone</t>
  </si>
  <si>
    <t>35 mph</t>
  </si>
  <si>
    <t>A reduced work zone speed limit needs the agency's approval. In effect only while workers are present, unless the agency directs otherwise.</t>
  </si>
  <si>
    <t>Type of operation</t>
  </si>
  <si>
    <t>Long term stationary - over 3 days</t>
  </si>
  <si>
    <t>The MUTCD duration category. It changes which devices are acceptable - a short duration operation and a long term stationary one are not the same problem.</t>
  </si>
  <si>
    <t>Work start</t>
  </si>
  <si>
    <t>Work complete</t>
  </si>
  <si>
    <t>Current data date</t>
  </si>
  <si>
    <t>Today's date for the expiry and overdue flags. Move it when you open the file.</t>
  </si>
  <si>
    <t>4  ·  WHERE THE PLAN STANDS</t>
  </si>
  <si>
    <t>Permit expires in (days)</t>
  </si>
  <si>
    <t>Layouts in effect</t>
  </si>
  <si>
    <t>Inspections recorded</t>
  </si>
  <si>
    <t>Days since last inspection</t>
  </si>
  <si>
    <t>Open deficiencies</t>
  </si>
  <si>
    <t>Overdue deficiencies</t>
  </si>
  <si>
    <t>Certifications expiring within 60 days</t>
  </si>
  <si>
    <t>Certifications already expired</t>
  </si>
  <si>
    <t>Changes logged</t>
  </si>
  <si>
    <t>Notifications not confirmed</t>
  </si>
  <si>
    <t>An expired certification invalidates everything signed after it. Check the Personnel register before anyone designs, changes or installs a layout.</t>
  </si>
  <si>
    <t>TRAFFIC CONTROL PLAN     ·     THE PLAN</t>
  </si>
  <si>
    <t>The narrative document. Replace the example text with yours - the level of detail shown is what the agency and, later, an investigator will expect to see.</t>
  </si>
  <si>
    <t>1  ·  SCOPE OF WORK</t>
  </si>
  <si>
    <t>What the work is</t>
  </si>
  <si>
    <t>EXAMPLE - Reconstruction of curb and gutter and sidewalk replacement on the northbound side of Wharf Road between Anderson Street and the rail overpass, including two new ADA curb ramps.</t>
  </si>
  <si>
    <t>Why temporary traffic control is required</t>
  </si>
  <si>
    <t>EXAMPLE - Work occupies the northbound curb lane and the sidewalk for the full duration. Pedestrian movement past the work space cannot be maintained on the existing alignment.</t>
  </si>
  <si>
    <t>Limits of work</t>
  </si>
  <si>
    <t>EXAMPLE - Wharf Road, STA 0+00 to 3+40, northbound side.</t>
  </si>
  <si>
    <t>Duration and work hours</t>
  </si>
  <si>
    <t>EXAMPLE - 6 weeks. 7:00 AM to 5:00 PM weekdays. Two night shifts for the asphalt overlay, dates confirmed with the agency 14 days in advance.</t>
  </si>
  <si>
    <t>2  ·  EXISTING ROADWAY CONDITIONS</t>
  </si>
  <si>
    <t>Existing conditions</t>
  </si>
  <si>
    <t>EXAMPLE - Two lanes northbound, one southbound, separated by a painted median. Signalized intersection at the north end. On-street parking both sides. Sidewalk 6 ft wide on the work side.</t>
  </si>
  <si>
    <t>Traffic volumes and peak periods</t>
  </si>
  <si>
    <t>EXAMPLE - Approx. 11,000 ADT. Peaks 7:30-9:00 AM and 4:00-6:00 PM. Trucks approx. 6 percent.</t>
  </si>
  <si>
    <t>Pedestrians, bicyclists and transit</t>
  </si>
  <si>
    <t>EXAMPLE - Elementary school 600 ft north; children crossing 8:15-9:00 AM and 2:45-3:30 PM. Striped bike lane northbound. Bus route with two stops in the work area. Assisted living facility on the east side.</t>
  </si>
  <si>
    <t>Adjacent or concurrent work</t>
  </si>
  <si>
    <t>EXAMPLE - Water main replacement on Anderson Street beginning week 3. Coordination meeting every two weeks.</t>
  </si>
  <si>
    <t>3  ·  TEMPORARY TRAFFIC CONTROL APPROACH</t>
  </si>
  <si>
    <t>How traffic will be handled</t>
  </si>
  <si>
    <t>EXAMPLE - Northbound curb lane closed for the full duration under a stationary layout. Two northbound lanes maintained by temporarily removing the painted median and restriping. Southbound unaffected.</t>
  </si>
  <si>
    <t>The four areas of the work zone</t>
  </si>
  <si>
    <t>EXAMPLE - Advance warning area begins at the Anderson Street approach. Transition area contains the merging taper. Activity area holds the work space, the traffic space and a longitudinal buffer ahead of the work space. Termination area returns traffic to the normal path past the overpass.</t>
  </si>
  <si>
    <t>Staging</t>
  </si>
  <si>
    <t>EXAMPLE - Stage 1 (weeks 1-3) STA 0+00 to 1+70. Stage 2 (weeks 4-6) STA 1+70 to 3+40. Each stage has its own layout - see the Layout Register.</t>
  </si>
  <si>
    <t>Speed reduction and justification</t>
  </si>
  <si>
    <t>EXAMPLE - Reduced to 35 mph through the work zone, approved by the agency, in effect only while workers are present. Reverts to the posted 45 mph outside work hours, which is why the layout uses a removable speed limit assembly.</t>
  </si>
  <si>
    <t>Pedestrian accommodation</t>
  </si>
  <si>
    <t>EXAMPLE - Sidewalk closed on the work side. Pedestrians diverted to the sidewalk opposite via the signalized crossings at both ends. A temporary pedestrian access route is maintained at 4 ft minimum clear width with a firm, stable, slip-resistant surface, curb ramps kept in service, and continuous detectable edging on both sides so a person using a long cane can follow it. The route is accessible for the full length - a closed sidewalk with no alternative is not an option.</t>
  </si>
  <si>
    <t>Bicycle accommodation</t>
  </si>
  <si>
    <t>EXAMPLE - Bike lane closed. Bicyclists share the travel lane under the reduced speed limit, with BICYCLES MAY USE FULL LANE signing 300 ft in advance of the taper on both approaches.</t>
  </si>
  <si>
    <t>Property and business access</t>
  </si>
  <si>
    <t>EXAMPLE - All driveways remain usable outside work hours. Where a driveway falls inside the active work space, 24 hours notice is given and alternative access is agreed with the occupant in writing.</t>
  </si>
  <si>
    <t>Transit</t>
  </si>
  <si>
    <t>EXAMPLE - Two bus stops relocated 200 ft south for the duration. Agency notified; temporary stop signing installed by the transit agency.</t>
  </si>
  <si>
    <t>Emergency vehicle access</t>
  </si>
  <si>
    <t>EXAMPLE - A passable width of not less than 12 ft is maintained through the work zone at all times. Equipment parked clear of the travel way. Crew briefed to clear the lane immediately for an approaching emergency vehicle.</t>
  </si>
  <si>
    <t>Worker safety provisions</t>
  </si>
  <si>
    <t>EXAMPLE - All workers within the right-of-way wear high-visibility safety apparel meeting ANSI/ISEA 107 Performance Class 2 or 3, day and night. Positive protection provided by a truck-mounted attenuator on the mobile operations. Access to the work space is from the closed lane only, never from the live lane.</t>
  </si>
  <si>
    <t>4  ·  NIGHT WORK AND ADVERSE CONDITIONS</t>
  </si>
  <si>
    <t>Night work provisions</t>
  </si>
  <si>
    <t>EXAMPLE - Work zone and taper illuminated, luminaires aimed and shielded so they do not create glare for approaching drivers. All channelizing devices retroreflective and checked at the start of each night shift. Additional advance warning and an arrow board on the approach.</t>
  </si>
  <si>
    <t>Rain, fog and reduced visibility</t>
  </si>
  <si>
    <t>EXAMPLE - Work stands down in heavy rain or fog. Devices remain in place and are re-checked before restart. If the work zone is left unattended the reduced speed limit assembly is removed.</t>
  </si>
  <si>
    <t>If the plan cannot be implemented as written</t>
  </si>
  <si>
    <t>EXAMPLE - Work does not begin. The supervisor contacts the plan designer for a revised layout. No field modification without approval - every change is logged on the Change Log and approved by a person knowledgeable in temporary traffic control, as the MUTCD requires.</t>
  </si>
  <si>
    <t>5  ·  RESPONSIBILITY AND QUALIFICATIONS</t>
  </si>
  <si>
    <t>Who does what</t>
  </si>
  <si>
    <t>EXAMPLE - Traffic control subcontractor installs, maintains and removes all devices and provides flaggers. Prime contractor's superintendent verifies the setup before first use each shift and holds the record. The agency engineer approves the plan and any change to it.</t>
  </si>
  <si>
    <t>Qualifications required on this project</t>
  </si>
  <si>
    <t>EXAMPLE - Flaggers hold current flagger certification. The person responsible for setup and maintenance holds TCT or higher. The plan is prepared by a TCDS and approved by the agency engineer. Certification cards sighted and recorded on the Personnel register.</t>
  </si>
  <si>
    <t>Training and briefing</t>
  </si>
  <si>
    <t>EXAMPLE - Orientation covers the plan, the layout in effect, the internal traffic control plan and the emergency procedures. Any change to the layout is briefed before the shift it applies to.</t>
  </si>
  <si>
    <t>6  ·  MONITORING, INCIDENTS AND RECORDS</t>
  </si>
  <si>
    <t>Inspection regime</t>
  </si>
  <si>
    <t>EXAMPLE - Setup verified before first use of each layout. Daily check at the start of each shift and after any change. Weekly documented inspection. Night check on any shift running after dark. All recorded on the Inspection Log.</t>
  </si>
  <si>
    <t>Incident and near miss</t>
  </si>
  <si>
    <t>EXAMPLE - Any intrusion into the work space, any device struck, and any near miss involving a worker on foot is recorded, reported to the prime contractor the same day, and triggers a review of the layout before work resumes.</t>
  </si>
  <si>
    <t>Records kept and for how long</t>
  </si>
  <si>
    <t>EXAMPLE - This plan, every layout with its revision, the inspection log, the change log, the deficiency log and the personnel register are kept for the period the contract and the agency require, and a copy is kept on site whenever workers are present.</t>
  </si>
  <si>
    <t>This plan does not contain scaled layouts and is not a substitute for one. The layouts in effect are listed on the Layout Register with the typical application or standard sheet each came from, its edition, and who prepared and approved it.</t>
  </si>
  <si>
    <t>TRAFFIC CONTROL PLAN     ·     LAYOUT REGISTER</t>
  </si>
  <si>
    <t>Which layout is in effect, where it came from and who is responsible for it. Record the EDITION of the source document - the typical applications were renumbered in the 11th Edition and states adopted it at different times, so a TA number on its own will not tell you which drawing you actually used.</t>
  </si>
  <si>
    <t>TCP ref</t>
  </si>
  <si>
    <t>Rev</t>
  </si>
  <si>
    <t>Stage or limits</t>
  </si>
  <si>
    <t>Layout no.</t>
  </si>
  <si>
    <t>Source document</t>
  </si>
  <si>
    <t>Edition of source</t>
  </si>
  <si>
    <t>Applies to</t>
  </si>
  <si>
    <t>Prepared by</t>
  </si>
  <si>
    <t>Certification</t>
  </si>
  <si>
    <t>Approved by</t>
  </si>
  <si>
    <t>Approved</t>
  </si>
  <si>
    <t>Status</t>
  </si>
  <si>
    <t>Installed</t>
  </si>
  <si>
    <t>Removed</t>
  </si>
  <si>
    <t>Superseded by</t>
  </si>
  <si>
    <t>TCP-01</t>
  </si>
  <si>
    <t>B</t>
  </si>
  <si>
    <t>Stage 1 - STA 0+00 to 1+70</t>
  </si>
  <si>
    <t>TA-10</t>
  </si>
  <si>
    <t>MUTCD typical application (Chapter 6P)</t>
  </si>
  <si>
    <t>11th Ed Rev 1 (2026)</t>
  </si>
  <si>
    <t>Weekdays 7 AM - 5 PM, workers present</t>
  </si>
  <si>
    <t>K. Restrepo</t>
  </si>
  <si>
    <t>TCDS</t>
  </si>
  <si>
    <t>J. Halloran</t>
  </si>
  <si>
    <t>PE - Licensed Professional Engineer</t>
  </si>
  <si>
    <t>TCP-02</t>
  </si>
  <si>
    <t>A</t>
  </si>
  <si>
    <t>Stage 1 - outside work hours</t>
  </si>
  <si>
    <t>TA-9</t>
  </si>
  <si>
    <t>Outside work hours, work zone unattended</t>
  </si>
  <si>
    <t>TCP-03</t>
  </si>
  <si>
    <t>Stage 2 - STA 1+70 to 3+40</t>
  </si>
  <si>
    <t>TCP-04</t>
  </si>
  <si>
    <t>Night work - asphalt overlay</t>
  </si>
  <si>
    <t>Sheet TC-04</t>
  </si>
  <si>
    <t>Project-specific TCP - engineer sealed</t>
  </si>
  <si>
    <t>Sealed 11 Aug 2026</t>
  </si>
  <si>
    <t>Night shift only, dates TBC</t>
  </si>
  <si>
    <t>M. Ferreira</t>
  </si>
  <si>
    <t>TCP-05</t>
  </si>
  <si>
    <t>Sidewalk detour - full duration</t>
  </si>
  <si>
    <t>Std Dwg 704-02</t>
  </si>
  <si>
    <t>State DOT standard sheet</t>
  </si>
  <si>
    <t>2026 standard plans</t>
  </si>
  <si>
    <t>Full duration, pedestrian route</t>
  </si>
  <si>
    <t>A layout is engineering work, and the MUTCD requires the plan to be approved by the engineer or the engineer's designee of the agency having jurisdiction. This register is where you prove that happened - not with a name, but with the certification and, on the Personnel sheet, the number and its expiration. Referencing a typical application or a state standard sheet is the regulation's first-listed option, ahead of designing something project-specific; this workbook does not provide a canvas to draw one.</t>
  </si>
  <si>
    <t>TRAFFIC CONTROL PLAN     ·     PERSONNEL AND CERTIFICATION</t>
  </si>
  <si>
    <t>Everyone who designs, approves, installs, maintains or flags. The certificate number and its expiration are the point - a name on its own proves nothing.</t>
  </si>
  <si>
    <t>Name</t>
  </si>
  <si>
    <t>Company</t>
  </si>
  <si>
    <t>Role on this project</t>
  </si>
  <si>
    <t>Certificate no.</t>
  </si>
  <si>
    <t>Issued</t>
  </si>
  <si>
    <t>Expires</t>
  </si>
  <si>
    <t>Days to expiry</t>
  </si>
  <si>
    <t>Verified by</t>
  </si>
  <si>
    <t>Notes</t>
  </si>
  <si>
    <t>Plan designer</t>
  </si>
  <si>
    <t>TCDS - Traffic Control Design Specialist (ATSSA)</t>
  </si>
  <si>
    <t>TCDS-44182</t>
  </si>
  <si>
    <t>A. Kaur</t>
  </si>
  <si>
    <t>Northbank Engineering</t>
  </si>
  <si>
    <t>Engineer of record</t>
  </si>
  <si>
    <t>PE-39007</t>
  </si>
  <si>
    <t>PE-41255</t>
  </si>
  <si>
    <t>D. Onyema</t>
  </si>
  <si>
    <t>Setup and maintenance</t>
  </si>
  <si>
    <t>TCS - Traffic Control Supervisor (ATSSA)</t>
  </si>
  <si>
    <t>TCS-70441</t>
  </si>
  <si>
    <t>S. Baptiste</t>
  </si>
  <si>
    <t>Flagger</t>
  </si>
  <si>
    <t>Flagger certification (ATSSA)</t>
  </si>
  <si>
    <t>FL-118203</t>
  </si>
  <si>
    <t>L. Whitmore</t>
  </si>
  <si>
    <t>FL-118477</t>
  </si>
  <si>
    <t>Superintendent - verifier</t>
  </si>
  <si>
    <t>TCT - Traffic Control Technician (ATSSA)</t>
  </si>
  <si>
    <t>TCT-68812</t>
  </si>
  <si>
    <t>Amber at 60 days, red once expired. An expired certification invalidates everything signed after that date, so check this before anyone designs, changes or installs a layout. ATSSA certifications run four years.</t>
  </si>
  <si>
    <t>TRAFFIC CONTROL PLAN     ·     INSPECTION LOG</t>
  </si>
  <si>
    <t>Every inspection, what was found and what it raised. Compliant is a finding too - record it, because a gap in the log reads as an inspection that never happened.</t>
  </si>
  <si>
    <t>No.</t>
  </si>
  <si>
    <t>Date</t>
  </si>
  <si>
    <t>Time</t>
  </si>
  <si>
    <t>Type</t>
  </si>
  <si>
    <t>Layout</t>
  </si>
  <si>
    <t>Result</t>
  </si>
  <si>
    <t>What was found</t>
  </si>
  <si>
    <t>Inspector</t>
  </si>
  <si>
    <t>Deficiency ref</t>
  </si>
  <si>
    <t>Days since previous</t>
  </si>
  <si>
    <t>Setup verification</t>
  </si>
  <si>
    <t>Compliant</t>
  </si>
  <si>
    <t>Setup checked against TCP-01 Rev B before first use. All devices in position, taper measured, reduced speed limit assembly in place.</t>
  </si>
  <si>
    <t>Weekly</t>
  </si>
  <si>
    <t>Minor defect - corrected on site</t>
  </si>
  <si>
    <t>Two channelizing devices displaced in the taper, reset immediately. Advance warning sign rotated by wind, re-secured.</t>
  </si>
  <si>
    <t>Daily</t>
  </si>
  <si>
    <t>Defect - action raised</t>
  </si>
  <si>
    <t>Detectable edging missing over approximately 25 ft at the north end of the temporary pedestrian access route.</t>
  </si>
  <si>
    <t>D-002</t>
  </si>
  <si>
    <t>After a change</t>
  </si>
  <si>
    <t>Setup re-verified after the merging taper was lengthened. Change logged as C-002.</t>
  </si>
  <si>
    <t>Night check</t>
  </si>
  <si>
    <t>After-hours setup checked. Reduced speed limit assembly removed as required, all devices retroreflective and visible under headlights.</t>
  </si>
  <si>
    <t>Days since previous turns orange above a week - adjust it to whatever your contract or the agency requires. Verify each setup before first use, then check daily, after any change and after any incident.</t>
  </si>
  <si>
    <t>TRAFFIC CONTROL PLAN     ·     DEFICIENCIES AND CORRECTIVE ACTIONS</t>
  </si>
  <si>
    <t>What was wrong, who owns it, when it is due and what proves it was corrected. A deficiency raised and never closed is a record that you found the problem and left it.</t>
  </si>
  <si>
    <t>Ref</t>
  </si>
  <si>
    <t>Raised</t>
  </si>
  <si>
    <t>Found by</t>
  </si>
  <si>
    <t>What is wrong</t>
  </si>
  <si>
    <t>Priority</t>
  </si>
  <si>
    <t>Owner</t>
  </si>
  <si>
    <t>Due</t>
  </si>
  <si>
    <t>Days open</t>
  </si>
  <si>
    <t>Closed</t>
  </si>
  <si>
    <t>Evidence it was corrected</t>
  </si>
  <si>
    <t>D-001</t>
  </si>
  <si>
    <t>Daily inspection</t>
  </si>
  <si>
    <t>Advance warning sign obscured by vegetation on the approach</t>
  </si>
  <si>
    <t>Immediate</t>
  </si>
  <si>
    <t>Vegetation cut back, photo on daily report</t>
  </si>
  <si>
    <t>Detectable edging missing over approx. 25 ft of the temporary pedestrian access route</t>
  </si>
  <si>
    <t>Stop work</t>
  </si>
  <si>
    <t>Edging installed and re-inspected, photo on daily report 8 Aug</t>
  </si>
  <si>
    <t>D-003</t>
  </si>
  <si>
    <t>Public feedback</t>
  </si>
  <si>
    <t>Residents report the detour signing at Anderson Street is unclear at night</t>
  </si>
  <si>
    <t>Before next shift</t>
  </si>
  <si>
    <t>Open</t>
  </si>
  <si>
    <t>A deficiency in a live work zone is not paperwork. If it affects the safety of road users or the crew, the honest priority is stop work, and the log should show that is what happened.</t>
  </si>
  <si>
    <t>TRAFFIC CONTROL PLAN     ·     CHANGE LOG</t>
  </si>
  <si>
    <t>Every change to a layout, and who approved it. The MUTCD requires changes to be approved by someone knowledgeable in temporary traffic control - and after an incident, what was in place at the time and who authorized it is the first question.</t>
  </si>
  <si>
    <t>Layout affected</t>
  </si>
  <si>
    <t>What changed</t>
  </si>
  <si>
    <t>Why</t>
  </si>
  <si>
    <t>Requested by</t>
  </si>
  <si>
    <t>Crew briefed</t>
  </si>
  <si>
    <t>New revision issued</t>
  </si>
  <si>
    <t>C-001</t>
  </si>
  <si>
    <t>Transit stop relocation moved 60 ft further south to clear the new work space</t>
  </si>
  <si>
    <t>Field conditions changed</t>
  </si>
  <si>
    <t>Yes</t>
  </si>
  <si>
    <t>C-002</t>
  </si>
  <si>
    <t>Merging taper lengthened after observed queuing in the morning peak</t>
  </si>
  <si>
    <t>Inspection finding</t>
  </si>
  <si>
    <t>No field modification without approval. A change to a layout is approved by someone knowledgeable in temporary traffic control, logged here, and briefed to the crew before the shift it applies to. If the change is significant, it needs a new revision of the layout - not a note.</t>
  </si>
  <si>
    <t>TRAFFIC CONTROL PLAN     ·     INTERNAL TRAFFIC CONTROL</t>
  </si>
  <si>
    <t>How equipment, deliveries and workers on foot move INSIDE the work space. The plan on the other sheets moves the public safely past the work zone; this one separates equipment from workers on foot within it - and when a road worker is killed, it is usually a vehicle or machine on their own site that does it.</t>
  </si>
  <si>
    <t>Movement</t>
  </si>
  <si>
    <t>Route</t>
  </si>
  <si>
    <t>Where it conflicts with workers on foot</t>
  </si>
  <si>
    <t>Control</t>
  </si>
  <si>
    <t>Who controls it</t>
  </si>
  <si>
    <t>Equipment and truck entry</t>
  </si>
  <si>
    <t>From the Wharf Rd south approach into the staging area at STA 0+40</t>
  </si>
  <si>
    <t>Entry crosses the temporary pedestrian access route</t>
  </si>
  <si>
    <t>Spotter at the gate for every entry and exit. Pedestrian route held closed during the movement. No backing across the pedestrian route in any circumstances.</t>
  </si>
  <si>
    <t>Equipment and truck exit</t>
  </si>
  <si>
    <t>From the staging area onto Wharf Rd northbound</t>
  </si>
  <si>
    <t>Sight distance at the exit restricted by the perimeter fence</t>
  </si>
  <si>
    <t>Fence panel replaced with mesh for 20 ft either side of the gate. Spotter for every exit. Right turn out only.</t>
  </si>
  <si>
    <t>Spoil and material haul</t>
  </si>
  <si>
    <t>Excavation to the staging area stockpile, then out</t>
  </si>
  <si>
    <t>Haul route runs alongside the crew working in the trench</t>
  </si>
  <si>
    <t>Haul route separated from the work space by concrete barrier for its full length. Exclusion zone marked. No worker on foot inside the haul route without positive communication with the operator.</t>
  </si>
  <si>
    <t>Superintendent</t>
  </si>
  <si>
    <t>Concrete and material delivery</t>
  </si>
  <si>
    <t>Curbside standing in the closed lane at STA 1+20</t>
  </si>
  <si>
    <t>Delivery trucks back into the closed lane</t>
  </si>
  <si>
    <t>Backing only with a dedicated spotter in continuous sight of the driver. Backing area cleared of workers on foot first. Delivery window outside the school peak.</t>
  </si>
  <si>
    <t>Spotter</t>
  </si>
  <si>
    <t>Workers on foot</t>
  </si>
  <si>
    <t>Staging area to the work space and back</t>
  </si>
  <si>
    <t>Crossing the haul route and the live travel lane</t>
  </si>
  <si>
    <t>One designated walking route, marked, crossing the haul route at a single controlled point. High-visibility apparel Class 2 or 3 at all times. No crossing the live lane on foot.</t>
  </si>
  <si>
    <t>All personnel</t>
  </si>
  <si>
    <t>Equipment fueling and service</t>
  </si>
  <si>
    <t>Within the staging area only</t>
  </si>
  <si>
    <t>Fuel truck movements in a confined area with workers on foot</t>
  </si>
  <si>
    <t>Fueling outside work hours where practicable. Area cleared before the fuel truck enters. Spotter for all movements in the staging area.</t>
  </si>
  <si>
    <t>Backing, spotters and the point where a haul route crosses a walking route are where people get hurt. Separate them physically where you can, control them positively where you cannot, and make sure the crew has been told which is which. A plan that moves the public perfectly and leaves the equipment unmanaged has solved the wrong half of the problem.</t>
  </si>
  <si>
    <t>TRAFFIC CONTROL PLAN     ·     NOTIFICATIONS</t>
  </si>
  <si>
    <t>Who was told, how, when and whether they came back to you. The party you forgot is the one that stops the job.</t>
  </si>
  <si>
    <t>Party</t>
  </si>
  <si>
    <t>Contact</t>
  </si>
  <si>
    <t>How notified</t>
  </si>
  <si>
    <t>Notice required</t>
  </si>
  <si>
    <t>Date notified</t>
  </si>
  <si>
    <t>By</t>
  </si>
  <si>
    <t>Confirmed</t>
  </si>
  <si>
    <t>State DOT</t>
  </si>
  <si>
    <t>District permits office</t>
  </si>
  <si>
    <t>Permit application and email</t>
  </si>
  <si>
    <t>10 business days</t>
  </si>
  <si>
    <t>City or county public works</t>
  </si>
  <si>
    <t>Engineering division</t>
  </si>
  <si>
    <t>Email</t>
  </si>
  <si>
    <t>911 dispatch</t>
  </si>
  <si>
    <t>Communications center</t>
  </si>
  <si>
    <t>7 days</t>
  </si>
  <si>
    <t>Fire department</t>
  </si>
  <si>
    <t>Station 4 and battalion chief</t>
  </si>
  <si>
    <t>Email and phone</t>
  </si>
  <si>
    <t>EMS</t>
  </si>
  <si>
    <t>County EMS coordinator</t>
  </si>
  <si>
    <t>Transit agency</t>
  </si>
  <si>
    <t>Service planning</t>
  </si>
  <si>
    <t>14 days</t>
  </si>
  <si>
    <t>School district</t>
  </si>
  <si>
    <t>Riverside Elementary and transportation dept</t>
  </si>
  <si>
    <t>Letter and phone</t>
  </si>
  <si>
    <t>Adjacent residents</t>
  </si>
  <si>
    <t>Door hanger, 140 properties</t>
  </si>
  <si>
    <t>Written notice</t>
  </si>
  <si>
    <t>Adjacent businesses</t>
  </si>
  <si>
    <t>12 businesses, in person</t>
  </si>
  <si>
    <t>In person and letter</t>
  </si>
  <si>
    <t>Solid waste hauler</t>
  </si>
  <si>
    <t>Contractor dispatch</t>
  </si>
  <si>
    <t>911 dispatch, the transit agency, the school district and the waste hauler are the ones most often missed, and each of them can stop your work on the day. Add your own parties to the list on the Reference sheet.</t>
  </si>
  <si>
    <t>TRAFFIC CONTROL PLAN     ·     SIGNS AND DEVICES</t>
  </si>
  <si>
    <t>Changeable message signs, arrow boards and portable devices - what they said, where they were and when. A message left up after the work has moved on does more harm than no message at all.</t>
  </si>
  <si>
    <t>Device</t>
  </si>
  <si>
    <t>Message or setting</t>
  </si>
  <si>
    <t>In place from</t>
  </si>
  <si>
    <t>Until</t>
  </si>
  <si>
    <t>Set by</t>
  </si>
  <si>
    <t>Removed on</t>
  </si>
  <si>
    <t>V-01</t>
  </si>
  <si>
    <t>Portable changeable message sign</t>
  </si>
  <si>
    <t>Wharf Rd, 1/4 mile south of work</t>
  </si>
  <si>
    <t>ROAD WORK AHEAD / REDUCE SPEED</t>
  </si>
  <si>
    <t>V-02</t>
  </si>
  <si>
    <t>Anderson St, 600 ft east</t>
  </si>
  <si>
    <t>SIDEWALK CLOSED / USE OTHER SIDE</t>
  </si>
  <si>
    <t>V-03</t>
  </si>
  <si>
    <t>Arrow board</t>
  </si>
  <si>
    <t>Wharf Rd, at the merging taper</t>
  </si>
  <si>
    <t>Right arrow - merge left</t>
  </si>
  <si>
    <t>V-04</t>
  </si>
  <si>
    <t>NIGHT WORK / EXPECT DELAYS</t>
  </si>
  <si>
    <t>A row turns red when the device was due to come down and no removal date has been entered. Drivers stop believing a sign that is wrong, and they stop believing the next one too.</t>
  </si>
  <si>
    <t>TRAFFIC CONTROL PLAN     ·     REFERENCE</t>
  </si>
  <si>
    <t>Every dropdown in the workbook is sourced from this sheet. The certification list carries the national and common state credentials - use the ones your agency recognises.</t>
  </si>
  <si>
    <t>Layout source</t>
  </si>
  <si>
    <t>Right-of-way permit</t>
  </si>
  <si>
    <t>Local street</t>
  </si>
  <si>
    <t>State MUTCD or supplement</t>
  </si>
  <si>
    <t>Collector</t>
  </si>
  <si>
    <t>Encroachment permit</t>
  </si>
  <si>
    <t>Minor arterial</t>
  </si>
  <si>
    <t>Street use permit</t>
  </si>
  <si>
    <t>City or county standard detail</t>
  </si>
  <si>
    <t>Road closure permit</t>
  </si>
  <si>
    <t>Highway</t>
  </si>
  <si>
    <t>CPSP - Certified Public Safety Professional (ATSSA)</t>
  </si>
  <si>
    <t>Utility permit</t>
  </si>
  <si>
    <t>Contractor standard layout</t>
  </si>
  <si>
    <t>Expressway</t>
  </si>
  <si>
    <t>State DOT Traffic Control Supervisor</t>
  </si>
  <si>
    <t>Municipal work permit</t>
  </si>
  <si>
    <t>Freeway or interstate</t>
  </si>
  <si>
    <t>State DOT Traffic Control Technician</t>
  </si>
  <si>
    <t>Other - state in notes</t>
  </si>
  <si>
    <t>Parking lot or private road</t>
  </si>
  <si>
    <t>State DOT flagger certification</t>
  </si>
  <si>
    <t>Work zone safety - agency specific</t>
  </si>
  <si>
    <t>Speed limit</t>
  </si>
  <si>
    <t>Inspection type</t>
  </si>
  <si>
    <t>Competent person - agency designated</t>
  </si>
  <si>
    <t>20 mph</t>
  </si>
  <si>
    <t>Short duration - up to 1 hour</t>
  </si>
  <si>
    <t>25 mph</t>
  </si>
  <si>
    <t>Short term - one daylight period or less</t>
  </si>
  <si>
    <t>30 mph</t>
  </si>
  <si>
    <t>Intermediate term - overnight to 3 days</t>
  </si>
  <si>
    <t>40 mph</t>
  </si>
  <si>
    <t>Mobile operation</t>
  </si>
  <si>
    <t>After an incident</t>
  </si>
  <si>
    <t>Night work</t>
  </si>
  <si>
    <t>Removal and restoration</t>
  </si>
  <si>
    <t>50 mph</t>
  </si>
  <si>
    <t>Emergency operation</t>
  </si>
  <si>
    <t>55 mph</t>
  </si>
  <si>
    <t>60 mph</t>
  </si>
  <si>
    <t>65 mph</t>
  </si>
  <si>
    <t>70 mph</t>
  </si>
  <si>
    <t>Inspection result</t>
  </si>
  <si>
    <t>Defect status</t>
  </si>
  <si>
    <t>Defect priority</t>
  </si>
  <si>
    <t>In progress</t>
  </si>
  <si>
    <t>Non-compliant - work stopped</t>
  </si>
  <si>
    <t>Escalated</t>
  </si>
  <si>
    <t>This week</t>
  </si>
  <si>
    <t>Reason for change</t>
  </si>
  <si>
    <t>Party to notify</t>
  </si>
  <si>
    <t>Device type</t>
  </si>
  <si>
    <t>Staging change</t>
  </si>
  <si>
    <t>Portable traffic signals</t>
  </si>
  <si>
    <t>Agency direction</t>
  </si>
  <si>
    <t>Police department</t>
  </si>
  <si>
    <t>Speed display trailer</t>
  </si>
  <si>
    <t>Incident or near miss</t>
  </si>
  <si>
    <t>Static advance notice sign</t>
  </si>
  <si>
    <t>Weather</t>
  </si>
  <si>
    <t>Automated flagger assistance device</t>
  </si>
  <si>
    <t>Public or stakeholder feedback</t>
  </si>
  <si>
    <t>Truck-mounted attenuator</t>
  </si>
  <si>
    <t>Design error corrected</t>
  </si>
  <si>
    <t>Yes / No</t>
  </si>
  <si>
    <t>Yes / No / N/A</t>
  </si>
  <si>
    <t>No</t>
  </si>
  <si>
    <t>Bicycle and pedestrian advocacy</t>
  </si>
  <si>
    <t>Utility owner</t>
  </si>
  <si>
    <t>N/A</t>
  </si>
  <si>
    <t>Traveler information</t>
  </si>
  <si>
    <t>Impact on road users</t>
  </si>
  <si>
    <t>Lane closure</t>
  </si>
  <si>
    <t>Shoulder closure</t>
  </si>
  <si>
    <t>Full road closure</t>
  </si>
  <si>
    <t>Detour</t>
  </si>
  <si>
    <t>Two-way traffic on one side</t>
  </si>
  <si>
    <t>One-lane two-way operation</t>
  </si>
  <si>
    <t>Sidewalk closure</t>
  </si>
  <si>
    <t>Bike lane closure</t>
  </si>
  <si>
    <t>Parking removal</t>
  </si>
  <si>
    <t>Transit stop relocation</t>
  </si>
  <si>
    <t>Driveway access affected</t>
  </si>
  <si>
    <t>Ramp closure</t>
  </si>
  <si>
    <t>WHAT THIS WORKBOOK IS, AND WHAT IT IS NOT</t>
  </si>
  <si>
    <t>This workbook - the plan and its record</t>
  </si>
  <si>
    <t>The narrative plan and the registers behind it. What the work is, how traffic is handled past it, who is responsible, what was inspected and what changed. It is the document you submit, keep on site and produce if anything goes wrong.</t>
  </si>
  <si>
    <t>Not in this workbook - the layout drawing</t>
  </si>
  <si>
    <t>The scaled drawing showing every sign, channelizing device, taper and dimension in position. It is engineering work: approved by the agency having jurisdiction and, in many states, sealed by a licensed engineer. This workbook records which layout is in effect, where it came from and who is responsible for it. Deliberately, it does not provide a blank canvas to draw one.</t>
  </si>
  <si>
    <t>Not in this workbook - the permit</t>
  </si>
  <si>
    <t>The agency's authorization to occupy the right-of-way. A separate instrument with its own number and validity period, recorded on Setup. Having a plan is not the same as having a permit.</t>
  </si>
  <si>
    <t>WHY THERE ARE NO SPACING OR TAPER TABLES IN THIS FILE</t>
  </si>
  <si>
    <t>Advance warning sign spacing, taper length, buffer space, device spacing and minimum lane width come from the edition of the MUTCD your state has adopted and from your state supplement. They changed in the 11th Edition - the sign spacing table went from four rows to eight, and the tables and chapters were renumbered - and states adopted at different times, so two projects in neighbouring states can be governed by different numbers on the same day. A figure reproduced in a template is a figure that is wrong somewhere, and the consequence of using the wrong one is not administrative. Take them from the document your project is governed by, and record which layout and which edition you used on the Layout Register so the record still makes sense in two years.</t>
  </si>
  <si>
    <t>TERMINOLOGY</t>
  </si>
  <si>
    <t>Traffic control plan (TCP)</t>
  </si>
  <si>
    <t>What the MUTCD calls a temporary traffic control plan, or TTC plan. In parts of the southeast it is a maintenance of traffic or MOT plan. On federal-aid projects, note that a Transportation Management Plan is a different and larger thing: the TCP is one component of it, alongside transportation operations and public information.</t>
  </si>
  <si>
    <t>The four areas of a work zone</t>
  </si>
  <si>
    <t>Advance warning area, transition area, activity area, termination area. The activity area contains the work space, the traffic space and the buffer space - and the buffer has both a longitudinal and a lateral form. Neither work nor storage belongs in a buffer space.</t>
  </si>
  <si>
    <t>The layout</t>
  </si>
  <si>
    <t>The scaled drawing showing every sign, channelizing device, taper and dimension in position. Referenced here by number; prepared and approved elsewhere. It may be a MUTCD typical application, a state standard sheet, or a project-specific plan sealed by an engineer.</t>
  </si>
  <si>
    <t>Permit</t>
  </si>
  <si>
    <t>The agency's authorization to occupy the right-of-way. A permission, not a plan - you need both, and the names differ between agencies.</t>
  </si>
  <si>
    <t>Internal traffic control plan (ITCP)</t>
  </si>
  <si>
    <t>How equipment, deliveries and workers on foot move inside the work space. Its purpose is to separate equipment from workers on foot and prevent struck-by incidents. Separate from the TCP, and aimed at a different set of risks.</t>
  </si>
  <si>
    <t>Temporary pedestrian access route</t>
  </si>
  <si>
    <t>The accessible path provided when an existing pedestrian facility is closed or relocated. It has to be detectable and include accessibility features consistent with what it replaces - which in practice means a continuous detectable edge, a firm and stable surface, and usable curb ramps.</t>
  </si>
  <si>
    <t>CELL CONVENTIONS</t>
  </si>
  <si>
    <t>You complete this</t>
  </si>
  <si>
    <t>Pale blue fill, blue text.</t>
  </si>
  <si>
    <t>Calculated</t>
  </si>
  <si>
    <t>Grey fill. A formula - do not type over it.</t>
  </si>
  <si>
    <t>Summary tile</t>
  </si>
  <si>
    <t>Reads the registers; nothing to type.</t>
  </si>
  <si>
    <t>Section band</t>
  </si>
  <si>
    <t>Marks the start of a section.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</si>
</sst>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d\ mmm\ yyyy"/>
    <numFmt numFmtId="165" formatCode="0;\-0;\-"/>
    <numFmt numFmtId="166" formatCode="hh:mm"/>
    <numFmt numFmtId="167" formatCode="0;;\-"/>
  </numFmts>
  <fonts count="22">
    <font>
      <sz val="11"/>
      <color theme="1"/>
      <name val="Calibri"/>
      <family val="2"/>
      <charset val="1"/>
    </font>
    <font>
      <b/>
      <sz val="24"/>
      <color rgb="FFFFFFFF"/>
      <name val="Inter"/>
      <charset val="1"/>
    </font>
    <font>
      <sz val="11"/>
      <color rgb="FF1D3245"/>
      <name val="Inter"/>
      <charset val="1"/>
    </font>
    <font>
      <b/>
      <sz val="11"/>
      <color rgb="FFFFFFFF"/>
      <name val="Inter"/>
      <charset val="1"/>
    </font>
    <font>
      <b/>
      <sz val="11"/>
      <color rgb="FF3480BC"/>
      <name val="Inter"/>
      <charset val="1"/>
    </font>
    <font>
      <b/>
      <sz val="10"/>
      <color rgb="FF1D3245"/>
      <name val="Inter"/>
      <charset val="1"/>
    </font>
    <font>
      <sz val="9.5"/>
      <color rgb="FF1D3245"/>
      <name val="Inter"/>
      <charset val="1"/>
    </font>
    <font>
      <b/>
      <sz val="9.5"/>
      <color rgb="FF0D3C61"/>
      <name val="Inter"/>
      <charset val="1"/>
    </font>
    <font>
      <b/>
      <u/>
      <sz val="10"/>
      <color rgb="FF3480BC"/>
      <name val="Inter"/>
      <charset val="1"/>
    </font>
    <font>
      <b/>
      <sz val="10"/>
      <color rgb="FF0D3C61"/>
      <name val="Inter"/>
      <charset val="1"/>
    </font>
    <font>
      <b/>
      <sz val="9.5"/>
      <color rgb="FFE31B0C"/>
      <name val="Inter"/>
      <charset val="1"/>
    </font>
    <font>
      <u/>
      <sz val="10"/>
      <color rgb="FF3480BC"/>
      <name val="Inter"/>
      <charset val="1"/>
    </font>
    <font>
      <b/>
      <sz val="13"/>
      <color rgb="FFFFFFFF"/>
      <name val="Inter"/>
      <charset val="1"/>
    </font>
    <font>
      <b/>
      <sz val="9.5"/>
      <color rgb="FF1D3245"/>
      <name val="Inter"/>
      <charset val="1"/>
    </font>
    <font>
      <i/>
      <sz val="9"/>
      <color rgb="FF8E98A2"/>
      <name val="Inter"/>
      <charset val="1"/>
    </font>
    <font>
      <sz val="10"/>
      <color rgb="FF1D3245"/>
      <name val="Inter"/>
      <charset val="1"/>
    </font>
    <font>
      <sz val="10"/>
      <color rgb="FF0D3C61"/>
      <name val="Inter"/>
      <charset val="1"/>
    </font>
    <font>
      <i/>
      <sz val="9.5"/>
      <color rgb="FF8E98A2"/>
      <name val="Inter"/>
      <charset val="1"/>
    </font>
    <font>
      <b/>
      <sz val="12"/>
      <color rgb="FF0D3C61"/>
      <name val="Inter"/>
      <charset val="1"/>
    </font>
    <font>
      <sz val="9.5"/>
      <color rgb="FF0D3C61"/>
      <name val="Inter"/>
      <charset val="1"/>
    </font>
    <font>
      <b/>
      <sz val="10"/>
      <color rgb="FFFFFFFF"/>
      <name val="Inter"/>
      <charset val="1"/>
    </font>
    <font>
      <b/>
      <sz val="9.5"/>
      <color rgb="FFFFFFFF"/>
      <name val="Inter"/>
      <charset val="1"/>
    </font>
  </fonts>
  <fills count="11">
    <fill>
      <patternFill patternType="none"/>
    </fill>
    <fill>
      <patternFill patternType="gray125"/>
    </fill>
    <fill>
      <patternFill patternType="solid">
        <fgColor rgb="FF1D3245"/>
        <bgColor rgb="FF0D3C61"/>
      </patternFill>
    </fill>
    <fill>
      <patternFill patternType="solid">
        <fgColor rgb="FF3480BC"/>
        <bgColor rgb="FF0B79D0"/>
      </patternFill>
    </fill>
    <fill>
      <patternFill patternType="solid">
        <fgColor rgb="FF0D3C61"/>
        <bgColor rgb="FF1D3245"/>
      </patternFill>
    </fill>
    <fill>
      <patternFill patternType="solid">
        <fgColor rgb="FFDCE9F4"/>
        <bgColor rgb="FFE3F0FA"/>
      </patternFill>
    </fill>
    <fill>
      <patternFill patternType="solid">
        <fgColor rgb="FFFFFFFF"/>
        <bgColor rgb="FFF5F5F5"/>
      </patternFill>
    </fill>
    <fill>
      <patternFill patternType="solid">
        <fgColor rgb="FFF5F5F5"/>
        <bgColor rgb="FFEEEEEE"/>
      </patternFill>
    </fill>
    <fill>
      <patternFill patternType="solid">
        <fgColor rgb="FFFFF4E0"/>
        <bgColor rgb="FFFDEBE9"/>
      </patternFill>
    </fill>
    <fill>
      <patternFill patternType="solid">
        <fgColor rgb="FFE3F0FA"/>
        <bgColor rgb="FFDCE9F4"/>
      </patternFill>
    </fill>
    <fill>
      <patternFill patternType="solid">
        <fgColor rgb="FFEEEEEE"/>
        <bgColor rgb="FFF5F5F5"/>
      </patternFill>
    </fill>
  </fills>
  <borders count="3">
    <border>
      <left/>
      <right/>
      <top/>
      <bottom/>
      <diagonal/>
    </border>
    <border>
      <left style="thin">
        <color rgb="FFE0E0E0"/>
      </left>
      <right style="thin">
        <color rgb="FFE0E0E0"/>
      </right>
      <top style="thin">
        <color rgb="FFE0E0E0"/>
      </top>
      <bottom style="medium">
        <color rgb="FF3480BC"/>
      </bottom>
      <diagonal/>
    </border>
    <border>
      <left style="thin">
        <color rgb="FFE0E0E0"/>
      </left>
      <right style="thin">
        <color rgb="FFE0E0E0"/>
      </right>
      <top style="thin">
        <color rgb="FFE0E0E0"/>
      </top>
      <bottom style="thin">
        <color rgb="FFE0E0E0"/>
      </bottom>
      <diagonal/>
    </border>
  </borders>
  <cellStyleXfs count="1">
    <xf numFmtId="0" fontId="0" fillId="0" borderId="0"/>
  </cellStyleXfs>
  <cellXfs count="64">
    <xf numFmtId="0" fontId="0" fillId="0" borderId="0" xfId="0"/>
    <xf numFmtId="0" fontId="11" fillId="0" borderId="0" xfId="0" applyFont="1" applyAlignment="1">
      <alignment horizontal="left" vertical="center" indent="1"/>
    </xf>
    <xf numFmtId="0" fontId="6" fillId="8" borderId="2" xfId="0" applyFont="1" applyFill="1" applyBorder="1" applyAlignment="1">
      <alignment horizontal="left" vertical="top" wrapText="1" indent="1"/>
    </xf>
    <xf numFmtId="0" fontId="10" fillId="0" borderId="0" xfId="0" applyFont="1" applyAlignment="1">
      <alignment horizontal="left" vertical="center" indent="1"/>
    </xf>
    <xf numFmtId="0" fontId="9" fillId="0" borderId="0" xfId="0" applyFont="1" applyAlignment="1">
      <alignment horizontal="left" vertical="top" wrapText="1" indent="1"/>
    </xf>
    <xf numFmtId="0" fontId="6" fillId="7" borderId="2" xfId="0" applyFont="1" applyFill="1" applyBorder="1" applyAlignment="1">
      <alignment horizontal="left" vertical="center" wrapText="1" indent="1"/>
    </xf>
    <xf numFmtId="0" fontId="6" fillId="6" borderId="2" xfId="0" applyFont="1" applyFill="1" applyBorder="1" applyAlignment="1">
      <alignment horizontal="left" vertical="center" wrapText="1" indent="1"/>
    </xf>
    <xf numFmtId="0" fontId="7" fillId="5" borderId="1" xfId="0" applyFont="1" applyFill="1" applyBorder="1" applyAlignment="1">
      <alignment horizontal="center" vertical="center" wrapText="1"/>
    </xf>
    <xf numFmtId="0" fontId="6" fillId="0" borderId="0" xfId="0" applyFont="1" applyAlignment="1">
      <alignment horizontal="left" vertical="top" wrapText="1" indent="1"/>
    </xf>
    <xf numFmtId="0" fontId="5" fillId="0" borderId="0" xfId="0" applyFont="1" applyAlignment="1">
      <alignment horizontal="left" vertical="top" wrapText="1" indent="1"/>
    </xf>
    <xf numFmtId="0" fontId="4" fillId="0" borderId="0" xfId="0" applyFont="1" applyAlignment="1">
      <alignment horizontal="center" vertical="top"/>
    </xf>
    <xf numFmtId="0" fontId="3" fillId="4" borderId="0" xfId="0" applyFont="1" applyFill="1" applyAlignment="1">
      <alignment horizontal="left" vertical="center" indent="1"/>
    </xf>
    <xf numFmtId="0" fontId="2" fillId="0" borderId="0" xfId="0" applyFont="1" applyAlignment="1">
      <alignment horizontal="left" vertical="top" wrapText="1" indent="1"/>
    </xf>
    <xf numFmtId="0" fontId="1" fillId="2" borderId="0" xfId="0" applyFont="1" applyFill="1" applyAlignment="1">
      <alignment horizontal="left" vertical="center"/>
    </xf>
    <xf numFmtId="0" fontId="0" fillId="2" borderId="0" xfId="0" applyFill="1"/>
    <xf numFmtId="0" fontId="0" fillId="3" borderId="0" xfId="0" applyFill="1"/>
    <xf numFmtId="0" fontId="7" fillId="5" borderId="1" xfId="0" applyFont="1" applyFill="1" applyBorder="1" applyAlignment="1">
      <alignment horizontal="center" vertical="center" wrapText="1"/>
    </xf>
    <xf numFmtId="0" fontId="0" fillId="6" borderId="2" xfId="0" applyFill="1" applyBorder="1"/>
    <xf numFmtId="0" fontId="8" fillId="6" borderId="2" xfId="0" applyFont="1" applyFill="1" applyBorder="1" applyAlignment="1">
      <alignment horizontal="left" vertical="center" wrapText="1" indent="1"/>
    </xf>
    <xf numFmtId="0" fontId="0" fillId="7" borderId="2" xfId="0" applyFill="1" applyBorder="1"/>
    <xf numFmtId="0" fontId="8" fillId="7" borderId="2" xfId="0" applyFont="1" applyFill="1" applyBorder="1" applyAlignment="1">
      <alignment horizontal="left" vertical="center" wrapText="1" indent="1"/>
    </xf>
    <xf numFmtId="0" fontId="16" fillId="9" borderId="2" xfId="0" applyFont="1" applyFill="1" applyBorder="1" applyAlignment="1">
      <alignment horizontal="left" vertical="center" indent="1"/>
    </xf>
    <xf numFmtId="0" fontId="16" fillId="9" borderId="2" xfId="0" applyFont="1" applyFill="1" applyBorder="1" applyAlignment="1">
      <alignment horizontal="left" vertical="center" wrapText="1" indent="1"/>
    </xf>
    <xf numFmtId="164" fontId="16" fillId="9" borderId="2" xfId="0" applyNumberFormat="1" applyFont="1" applyFill="1" applyBorder="1" applyAlignment="1">
      <alignment horizontal="left" vertical="center" wrapText="1" indent="1"/>
    </xf>
    <xf numFmtId="164" fontId="16" fillId="9" borderId="2" xfId="0" applyNumberFormat="1" applyFont="1" applyFill="1" applyBorder="1" applyAlignment="1">
      <alignment horizontal="center" vertical="center" indent="1"/>
    </xf>
    <xf numFmtId="0" fontId="19" fillId="6" borderId="2" xfId="0" applyFont="1" applyFill="1" applyBorder="1" applyAlignment="1">
      <alignment horizontal="left" vertical="center" wrapText="1" indent="1"/>
    </xf>
    <xf numFmtId="0" fontId="19" fillId="6" borderId="2" xfId="0" applyFont="1" applyFill="1" applyBorder="1" applyAlignment="1">
      <alignment horizontal="center" vertical="center" wrapText="1"/>
    </xf>
    <xf numFmtId="164" fontId="19" fillId="6" borderId="2" xfId="0" applyNumberFormat="1" applyFont="1" applyFill="1" applyBorder="1" applyAlignment="1">
      <alignment horizontal="center" vertical="center" wrapText="1"/>
    </xf>
    <xf numFmtId="0" fontId="6" fillId="10" borderId="2" xfId="0" applyFont="1" applyFill="1" applyBorder="1" applyAlignment="1">
      <alignment horizontal="center" vertical="center" wrapText="1"/>
    </xf>
    <xf numFmtId="0" fontId="19" fillId="7" borderId="2" xfId="0" applyFont="1" applyFill="1" applyBorder="1" applyAlignment="1">
      <alignment horizontal="left" vertical="center" wrapText="1" indent="1"/>
    </xf>
    <xf numFmtId="0" fontId="19" fillId="7" borderId="2" xfId="0" applyFont="1" applyFill="1" applyBorder="1" applyAlignment="1">
      <alignment horizontal="center" vertical="center" wrapText="1"/>
    </xf>
    <xf numFmtId="164" fontId="19" fillId="7" borderId="2" xfId="0" applyNumberFormat="1" applyFont="1" applyFill="1" applyBorder="1" applyAlignment="1">
      <alignment horizontal="center" vertical="center" wrapText="1"/>
    </xf>
    <xf numFmtId="165" fontId="6" fillId="10" borderId="2" xfId="0" applyNumberFormat="1" applyFont="1" applyFill="1" applyBorder="1" applyAlignment="1">
      <alignment horizontal="center" vertical="center" wrapText="1"/>
    </xf>
    <xf numFmtId="166" fontId="19" fillId="6" borderId="2" xfId="0" applyNumberFormat="1" applyFont="1" applyFill="1" applyBorder="1" applyAlignment="1">
      <alignment horizontal="center" vertical="center" wrapText="1"/>
    </xf>
    <xf numFmtId="0" fontId="19" fillId="6" borderId="2" xfId="0" applyFont="1" applyFill="1" applyBorder="1" applyAlignment="1">
      <alignment horizontal="left" vertical="top" wrapText="1" indent="1"/>
    </xf>
    <xf numFmtId="167" fontId="6" fillId="10" borderId="2" xfId="0" applyNumberFormat="1" applyFont="1" applyFill="1" applyBorder="1" applyAlignment="1">
      <alignment horizontal="center" vertical="center" wrapText="1"/>
    </xf>
    <xf numFmtId="166" fontId="19" fillId="7" borderId="2" xfId="0" applyNumberFormat="1" applyFont="1" applyFill="1" applyBorder="1" applyAlignment="1">
      <alignment horizontal="center" vertical="center" wrapText="1"/>
    </xf>
    <xf numFmtId="0" fontId="19" fillId="7" borderId="2" xfId="0" applyFont="1" applyFill="1" applyBorder="1" applyAlignment="1">
      <alignment horizontal="left" vertical="top" wrapText="1" indent="1"/>
    </xf>
    <xf numFmtId="0" fontId="6" fillId="10" borderId="2" xfId="0" applyFont="1" applyFill="1" applyBorder="1" applyAlignment="1">
      <alignment horizontal="center" vertical="center"/>
    </xf>
    <xf numFmtId="164" fontId="19" fillId="6" borderId="2" xfId="0" applyNumberFormat="1" applyFont="1" applyFill="1" applyBorder="1" applyAlignment="1">
      <alignment horizontal="center" vertical="center"/>
    </xf>
    <xf numFmtId="164" fontId="19" fillId="7" borderId="2" xfId="0" applyNumberFormat="1" applyFont="1" applyFill="1" applyBorder="1" applyAlignment="1">
      <alignment horizontal="center" vertical="center"/>
    </xf>
    <xf numFmtId="0" fontId="6" fillId="0" borderId="2" xfId="0" applyFont="1" applyBorder="1" applyAlignment="1">
      <alignment horizontal="left" vertical="center" wrapText="1" indent="1"/>
    </xf>
    <xf numFmtId="0" fontId="19" fillId="9" borderId="2" xfId="0" applyFont="1" applyFill="1" applyBorder="1" applyAlignment="1">
      <alignment horizontal="left" vertical="center" wrapText="1" indent="1"/>
    </xf>
    <xf numFmtId="0" fontId="7" fillId="7" borderId="2" xfId="0" applyFont="1" applyFill="1" applyBorder="1" applyAlignment="1">
      <alignment horizontal="left" vertical="top" wrapText="1" indent="1"/>
    </xf>
    <xf numFmtId="0" fontId="7" fillId="9" borderId="2" xfId="0" applyFont="1" applyFill="1" applyBorder="1" applyAlignment="1">
      <alignment horizontal="center" vertical="center"/>
    </xf>
    <xf numFmtId="0" fontId="13" fillId="10" borderId="2" xfId="0" applyFont="1" applyFill="1" applyBorder="1" applyAlignment="1">
      <alignment horizontal="center" vertical="center"/>
    </xf>
    <xf numFmtId="0" fontId="21" fillId="4" borderId="2" xfId="0" applyFont="1" applyFill="1" applyBorder="1" applyAlignment="1">
      <alignment horizontal="center" vertical="center"/>
    </xf>
    <xf numFmtId="0" fontId="12" fillId="2" borderId="0" xfId="0" applyFont="1" applyFill="1" applyAlignment="1">
      <alignment horizontal="left" vertical="center" indent="15"/>
    </xf>
    <xf numFmtId="0" fontId="3" fillId="3" borderId="0" xfId="0" applyFont="1" applyFill="1" applyAlignment="1">
      <alignment horizontal="left" vertical="center" indent="1"/>
    </xf>
    <xf numFmtId="0" fontId="13" fillId="0" borderId="0" xfId="0" applyFont="1" applyAlignment="1">
      <alignment horizontal="left" vertical="center" indent="1"/>
    </xf>
    <xf numFmtId="0" fontId="14" fillId="0" borderId="0" xfId="0" applyFont="1" applyAlignment="1">
      <alignment horizontal="left" vertical="top" wrapText="1" indent="1"/>
    </xf>
    <xf numFmtId="0" fontId="15" fillId="0" borderId="0" xfId="0" applyFont="1" applyAlignment="1">
      <alignment horizontal="left" vertical="center" wrapText="1" indent="1"/>
    </xf>
    <xf numFmtId="0" fontId="16" fillId="9" borderId="2" xfId="0" applyFont="1" applyFill="1" applyBorder="1" applyAlignment="1">
      <alignment horizontal="left" vertical="center" indent="1"/>
    </xf>
    <xf numFmtId="0" fontId="17" fillId="0" borderId="0" xfId="0" applyFont="1" applyAlignment="1">
      <alignment horizontal="left" vertical="center" wrapText="1" indent="1"/>
    </xf>
    <xf numFmtId="0" fontId="16" fillId="9" borderId="2" xfId="0" applyFont="1" applyFill="1" applyBorder="1" applyAlignment="1">
      <alignment horizontal="left" vertical="center" wrapText="1" indent="1"/>
    </xf>
    <xf numFmtId="164" fontId="16" fillId="9" borderId="2" xfId="0" applyNumberFormat="1" applyFont="1" applyFill="1" applyBorder="1" applyAlignment="1">
      <alignment horizontal="left" vertical="center" wrapText="1" indent="1"/>
    </xf>
    <xf numFmtId="164" fontId="16" fillId="9" borderId="2" xfId="0" applyNumberFormat="1" applyFont="1" applyFill="1" applyBorder="1" applyAlignment="1">
      <alignment horizontal="center" vertical="center" indent="1"/>
    </xf>
    <xf numFmtId="0" fontId="15" fillId="10" borderId="2" xfId="0" applyFont="1" applyFill="1" applyBorder="1" applyAlignment="1">
      <alignment horizontal="left" vertical="center" indent="1"/>
    </xf>
    <xf numFmtId="3" fontId="18" fillId="10" borderId="2" xfId="0" applyNumberFormat="1" applyFont="1" applyFill="1" applyBorder="1" applyAlignment="1">
      <alignment horizontal="center" vertical="center"/>
    </xf>
    <xf numFmtId="0" fontId="15" fillId="0" borderId="0" xfId="0" applyFont="1" applyAlignment="1">
      <alignment horizontal="left" vertical="top" wrapText="1" indent="1"/>
    </xf>
    <xf numFmtId="0" fontId="16" fillId="9" borderId="2" xfId="0" applyFont="1" applyFill="1" applyBorder="1" applyAlignment="1">
      <alignment horizontal="left" vertical="top" wrapText="1" indent="1"/>
    </xf>
    <xf numFmtId="0" fontId="20" fillId="3" borderId="0" xfId="0" applyFont="1" applyFill="1" applyAlignment="1">
      <alignment horizontal="left" vertical="center" indent="1"/>
    </xf>
    <xf numFmtId="0" fontId="6" fillId="0" borderId="2" xfId="0" applyFont="1" applyBorder="1" applyAlignment="1">
      <alignment horizontal="left" vertical="top" wrapText="1" indent="1"/>
    </xf>
    <xf numFmtId="0" fontId="6" fillId="0" borderId="0" xfId="0" applyFont="1" applyAlignment="1">
      <alignment horizontal="left" vertical="center" indent="1"/>
    </xf>
  </cellXfs>
  <cellStyles count="1">
    <cellStyle name="Normal" xfId="0" builtinId="0"/>
  </cellStyles>
  <dxfs count="40">
    <dxf>
      <fill>
        <patternFill>
          <bgColor rgb="FFFFF4E0"/>
        </patternFill>
      </fill>
    </dxf>
    <dxf>
      <font>
        <b/>
        <sz val="9"/>
        <color rgb="FFE31B0C"/>
        <name val="Inter"/>
        <charset val="1"/>
      </font>
      <fill>
        <patternFill>
          <bgColor rgb="FFFDEBE9"/>
        </patternFill>
      </fill>
    </dxf>
    <dxf>
      <font>
        <b/>
        <sz val="9"/>
        <color rgb="FF1D3245"/>
        <name val="Inter"/>
        <charset val="1"/>
      </font>
      <fill>
        <patternFill>
          <bgColor rgb="FF4CAF50"/>
        </patternFill>
      </fill>
    </dxf>
    <dxf>
      <font>
        <b/>
        <sz val="9"/>
        <color rgb="FFFFFFFF"/>
        <name val="Inter"/>
        <charset val="1"/>
      </font>
      <fill>
        <patternFill>
          <bgColor rgb="FFEC6917"/>
        </patternFill>
      </fill>
    </dxf>
    <dxf>
      <fill>
        <patternFill>
          <bgColor rgb="FFFFF4E0"/>
        </patternFill>
      </fill>
    </dxf>
    <dxf>
      <fill>
        <patternFill>
          <bgColor rgb="FFFFF4E0"/>
        </patternFill>
      </fill>
    </dxf>
    <dxf>
      <font>
        <b/>
        <sz val="9"/>
        <color rgb="FFFFFFFF"/>
        <name val="Inter"/>
        <charset val="1"/>
      </font>
      <fill>
        <patternFill>
          <bgColor rgb="FFE31B0C"/>
        </patternFill>
      </fill>
    </dxf>
    <dxf>
      <fill>
        <patternFill>
          <bgColor rgb="FFFFF4E0"/>
        </patternFill>
      </fill>
    </dxf>
    <dxf>
      <font>
        <b/>
        <sz val="9"/>
        <color rgb="FFFFFFFF"/>
        <name val="Inter"/>
        <charset val="1"/>
      </font>
      <fill>
        <patternFill>
          <bgColor rgb="FFEC6917"/>
        </patternFill>
      </fill>
    </dxf>
    <dxf>
      <font>
        <b/>
        <sz val="9"/>
        <color rgb="FF1D3245"/>
        <name val="Inter"/>
        <charset val="1"/>
      </font>
      <fill>
        <patternFill>
          <bgColor rgb="FF4CAF50"/>
        </patternFill>
      </fill>
    </dxf>
    <dxf>
      <font>
        <b/>
        <sz val="9"/>
        <color rgb="FF1D3245"/>
        <name val="Inter"/>
        <charset val="1"/>
      </font>
      <fill>
        <patternFill>
          <bgColor rgb="FF64B6F7"/>
        </patternFill>
      </fill>
    </dxf>
    <dxf>
      <font>
        <b/>
        <sz val="9"/>
        <color rgb="FF1D3245"/>
        <name val="Inter"/>
        <charset val="1"/>
      </font>
      <fill>
        <patternFill>
          <bgColor rgb="FFFFB547"/>
        </patternFill>
      </fill>
    </dxf>
    <dxf>
      <font>
        <b/>
        <sz val="9"/>
        <color rgb="FFFFFFFF"/>
        <name val="Inter"/>
        <charset val="1"/>
      </font>
      <fill>
        <patternFill>
          <bgColor rgb="FFE31B0C"/>
        </patternFill>
      </fill>
    </dxf>
    <dxf>
      <fill>
        <patternFill>
          <bgColor rgb="FFFDEBE9"/>
        </patternFill>
      </fill>
    </dxf>
    <dxf>
      <fill>
        <patternFill>
          <bgColor rgb="FFFFF4E0"/>
        </patternFill>
      </fill>
    </dxf>
    <dxf>
      <font>
        <b/>
        <sz val="9"/>
        <color rgb="FFFFFFFF"/>
        <name val="Inter"/>
        <charset val="1"/>
      </font>
      <fill>
        <patternFill>
          <bgColor rgb="FFEC6917"/>
        </patternFill>
      </fill>
    </dxf>
    <dxf>
      <font>
        <b/>
        <sz val="9"/>
        <color rgb="FFFFFFFF"/>
        <name val="Inter"/>
        <charset val="1"/>
      </font>
      <fill>
        <patternFill>
          <bgColor rgb="FFE31B0C"/>
        </patternFill>
      </fill>
    </dxf>
    <dxf>
      <font>
        <b/>
        <sz val="9"/>
        <color rgb="FFFFFFFF"/>
        <name val="Inter"/>
        <charset val="1"/>
      </font>
      <fill>
        <patternFill>
          <bgColor rgb="FFEC6917"/>
        </patternFill>
      </fill>
    </dxf>
    <dxf>
      <font>
        <b/>
        <sz val="9"/>
        <color rgb="FF1D3245"/>
        <name val="Inter"/>
        <charset val="1"/>
      </font>
      <fill>
        <patternFill>
          <bgColor rgb="FFFFB547"/>
        </patternFill>
      </fill>
    </dxf>
    <dxf>
      <font>
        <b/>
        <sz val="9"/>
        <color rgb="FF1D3245"/>
        <name val="Inter"/>
        <charset val="1"/>
      </font>
      <fill>
        <patternFill>
          <bgColor rgb="FF4CAF50"/>
        </patternFill>
      </fill>
    </dxf>
    <dxf>
      <fill>
        <patternFill>
          <bgColor rgb="FFFFF4E0"/>
        </patternFill>
      </fill>
    </dxf>
    <dxf>
      <font>
        <b/>
        <sz val="9"/>
        <color rgb="FFFFFFFF"/>
        <name val="Inter"/>
        <charset val="1"/>
      </font>
      <fill>
        <patternFill>
          <bgColor rgb="FFEC6917"/>
        </patternFill>
      </fill>
    </dxf>
    <dxf>
      <font>
        <b/>
        <sz val="9"/>
        <color rgb="FFFFFFFF"/>
        <name val="Inter"/>
        <charset val="1"/>
      </font>
      <fill>
        <patternFill>
          <bgColor rgb="FFE31B0C"/>
        </patternFill>
      </fill>
    </dxf>
    <dxf>
      <font>
        <b/>
        <sz val="9"/>
        <color rgb="FF1D3245"/>
        <name val="Inter"/>
        <charset val="1"/>
      </font>
      <fill>
        <patternFill>
          <bgColor rgb="FFFFB547"/>
        </patternFill>
      </fill>
    </dxf>
    <dxf>
      <font>
        <b/>
        <sz val="9"/>
        <color rgb="FF1D3245"/>
        <name val="Inter"/>
        <charset val="1"/>
      </font>
      <fill>
        <patternFill>
          <bgColor rgb="FF4CAF50"/>
        </patternFill>
      </fill>
    </dxf>
    <dxf>
      <fill>
        <patternFill>
          <bgColor rgb="FFFDEBE9"/>
        </patternFill>
      </fill>
    </dxf>
    <dxf>
      <fill>
        <patternFill>
          <bgColor rgb="FFFFF4E0"/>
        </patternFill>
      </fill>
    </dxf>
    <dxf>
      <font>
        <b/>
        <sz val="9"/>
        <color rgb="FFBDBDBD"/>
        <name val="Inter"/>
        <charset val="1"/>
      </font>
      <fill>
        <patternFill>
          <bgColor rgb="FFEEEEEE"/>
        </patternFill>
      </fill>
    </dxf>
    <dxf>
      <font>
        <b/>
        <sz val="9"/>
        <color rgb="FF1D3245"/>
        <name val="Inter"/>
        <charset val="1"/>
      </font>
      <fill>
        <patternFill>
          <bgColor rgb="FFE0E0E0"/>
        </patternFill>
      </fill>
    </dxf>
    <dxf>
      <font>
        <b/>
        <sz val="9"/>
        <color rgb="FF1D3245"/>
        <name val="Inter"/>
        <charset val="1"/>
      </font>
      <fill>
        <patternFill>
          <bgColor rgb="FFFFB547"/>
        </patternFill>
      </fill>
    </dxf>
    <dxf>
      <font>
        <b/>
        <sz val="9"/>
        <color rgb="FF1D3245"/>
        <name val="Inter"/>
        <charset val="1"/>
      </font>
      <fill>
        <patternFill>
          <bgColor rgb="FF64B6F7"/>
        </patternFill>
      </fill>
    </dxf>
    <dxf>
      <font>
        <b/>
        <sz val="9"/>
        <color rgb="FF1D3245"/>
        <name val="Inter"/>
        <charset val="1"/>
      </font>
      <fill>
        <patternFill>
          <bgColor rgb="FF4CAF50"/>
        </patternFill>
      </fill>
    </dxf>
    <dxf>
      <fill>
        <patternFill>
          <bgColor rgb="FFFFF4E0"/>
        </patternFill>
      </fill>
    </dxf>
    <dxf>
      <fill>
        <patternFill>
          <bgColor rgb="FFFFF4E0"/>
        </patternFill>
      </fill>
    </dxf>
    <dxf>
      <font>
        <b/>
        <sz val="12"/>
        <color rgb="FFEC6917"/>
        <name val="Inter"/>
        <charset val="1"/>
      </font>
    </dxf>
    <dxf>
      <font>
        <b/>
        <sz val="12"/>
        <color rgb="FFE31B0C"/>
        <name val="Inter"/>
        <charset val="1"/>
      </font>
    </dxf>
    <dxf>
      <font>
        <b/>
        <sz val="12"/>
        <color rgb="FFEC6917"/>
        <name val="Inter"/>
        <charset val="1"/>
      </font>
    </dxf>
    <dxf>
      <font>
        <b/>
        <sz val="12"/>
        <color rgb="FFE31B0C"/>
        <name val="Inter"/>
        <charset val="1"/>
      </font>
    </dxf>
    <dxf>
      <font>
        <b/>
        <sz val="12"/>
        <color rgb="FFE31B0C"/>
        <name val="Inter"/>
        <charset val="1"/>
      </font>
    </dxf>
    <dxf>
      <fill>
        <patternFill>
          <bgColor rgb="FFFFF4E0"/>
        </patternFill>
      </fill>
    </dxf>
  </dxfs>
  <tableStyles count="0" defaultTableStyle="TableStyleMedium2" defaultPivotStyle="PivotStyleLight16"/>
  <colors>
    <indexedColors>
      <rgbColor rgb="FF000000"/>
      <rgbColor rgb="FFFFFFFF"/>
      <rgbColor rgb="FFE31B0C"/>
      <rgbColor rgb="FF00FF00"/>
      <rgbColor rgb="FF0000FF"/>
      <rgbColor rgb="FFFFFF00"/>
      <rgbColor rgb="FFFF00FF"/>
      <rgbColor rgb="FF00FFFF"/>
      <rgbColor rgb="FF800000"/>
      <rgbColor rgb="FF008000"/>
      <rgbColor rgb="FF000080"/>
      <rgbColor rgb="FF808000"/>
      <rgbColor rgb="FF800080"/>
      <rgbColor rgb="FF008080"/>
      <rgbColor rgb="FFBDBDBD"/>
      <rgbColor rgb="FF808080"/>
      <rgbColor rgb="FF9999FF"/>
      <rgbColor rgb="FF993366"/>
      <rgbColor rgb="FFFFF4E0"/>
      <rgbColor rgb="FFE3F0FA"/>
      <rgbColor rgb="FF660066"/>
      <rgbColor rgb="FFFF8080"/>
      <rgbColor rgb="FF0B79D0"/>
      <rgbColor rgb="FFE0E0E0"/>
      <rgbColor rgb="FF000080"/>
      <rgbColor rgb="FFFF00FF"/>
      <rgbColor rgb="FFFFFF00"/>
      <rgbColor rgb="FF00FFFF"/>
      <rgbColor rgb="FF800080"/>
      <rgbColor rgb="FF800000"/>
      <rgbColor rgb="FF008080"/>
      <rgbColor rgb="FF0000FF"/>
      <rgbColor rgb="FF039BE5"/>
      <rgbColor rgb="FFDCE9F4"/>
      <rgbColor rgb="FFEEEEEE"/>
      <rgbColor rgb="FFFDEBE9"/>
      <rgbColor rgb="FF64B6F7"/>
      <rgbColor rgb="FFFF99CC"/>
      <rgbColor rgb="FFCC99FF"/>
      <rgbColor rgb="FFF5F5F5"/>
      <rgbColor rgb="FF3480BC"/>
      <rgbColor rgb="FF33CCCC"/>
      <rgbColor rgb="FF99CC00"/>
      <rgbColor rgb="FFFFB547"/>
      <rgbColor rgb="FFFF9900"/>
      <rgbColor rgb="FFEC6917"/>
      <rgbColor rgb="FF666699"/>
      <rgbColor rgb="FF8E98A2"/>
      <rgbColor rgb="FF0D3C61"/>
      <rgbColor rgb="FF4CAF50"/>
      <rgbColor rgb="FF0C1628"/>
      <rgbColor rgb="FF333300"/>
      <rgbColor rgb="FF993300"/>
      <rgbColor rgb="FF993366"/>
      <rgbColor rgb="FF215383"/>
      <rgbColor rgb="FF1D324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mastt.com/"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mastt.com/"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mastt.com/" TargetMode="External"/></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mastt.com/"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mastt.com/"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mastt.com/"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mastt.com/"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mastt.com/"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mastt.com/"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mastt.com/"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mastt.com/"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mastt.com/"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57240</xdr:colOff>
      <xdr:row>2</xdr:row>
      <xdr:rowOff>76320</xdr:rowOff>
    </xdr:from>
    <xdr:to>
      <xdr:col>2</xdr:col>
      <xdr:colOff>2026740</xdr:colOff>
      <xdr:row>5</xdr:row>
      <xdr:rowOff>123750</xdr:rowOff>
    </xdr:to>
    <xdr:pic>
      <xdr:nvPicPr>
        <xdr:cNvPr id="2" name="Image 1" descr="Picture">
          <a:hlinkClick xmlns:r="http://schemas.openxmlformats.org/officeDocument/2006/relationships" r:id="rId1" tooltip="mastt.com"/>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2"/>
        <a:stretch/>
      </xdr:blipFill>
      <xdr:spPr>
        <a:xfrm>
          <a:off x="423720" y="409680"/>
          <a:ext cx="2076120" cy="618840"/>
        </a:xfrm>
        <a:prstGeom prst="rect">
          <a:avLst/>
        </a:prstGeom>
        <a:ln w="0">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76320</xdr:colOff>
      <xdr:row>0</xdr:row>
      <xdr:rowOff>57240</xdr:rowOff>
    </xdr:from>
    <xdr:to>
      <xdr:col>1</xdr:col>
      <xdr:colOff>952200</xdr:colOff>
      <xdr:row>0</xdr:row>
      <xdr:rowOff>313920</xdr:rowOff>
    </xdr:to>
    <xdr:pic>
      <xdr:nvPicPr>
        <xdr:cNvPr id="9" name="Image 1" descr="Picture">
          <a:hlinkClick xmlns:r="http://schemas.openxmlformats.org/officeDocument/2006/relationships" r:id="rId1" tooltip="mastt.com"/>
          <a:extLst>
            <a:ext uri="{FF2B5EF4-FFF2-40B4-BE49-F238E27FC236}">
              <a16:creationId xmlns:a16="http://schemas.microsoft.com/office/drawing/2014/main" id="{00000000-0008-0000-0900-000009000000}"/>
            </a:ext>
          </a:extLst>
        </xdr:cNvPr>
        <xdr:cNvPicPr/>
      </xdr:nvPicPr>
      <xdr:blipFill>
        <a:blip xmlns:r="http://schemas.openxmlformats.org/officeDocument/2006/relationships" r:embed="rId2"/>
        <a:stretch/>
      </xdr:blipFill>
      <xdr:spPr>
        <a:xfrm>
          <a:off x="231120" y="57240"/>
          <a:ext cx="875880" cy="256680"/>
        </a:xfrm>
        <a:prstGeom prst="rect">
          <a:avLst/>
        </a:prstGeom>
        <a:ln w="0">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76320</xdr:colOff>
      <xdr:row>0</xdr:row>
      <xdr:rowOff>57240</xdr:rowOff>
    </xdr:from>
    <xdr:to>
      <xdr:col>2</xdr:col>
      <xdr:colOff>388080</xdr:colOff>
      <xdr:row>0</xdr:row>
      <xdr:rowOff>313920</xdr:rowOff>
    </xdr:to>
    <xdr:pic>
      <xdr:nvPicPr>
        <xdr:cNvPr id="10" name="Image 1" descr="Picture">
          <a:hlinkClick xmlns:r="http://schemas.openxmlformats.org/officeDocument/2006/relationships" r:id="rId1" tooltip="mastt.com"/>
          <a:extLst>
            <a:ext uri="{FF2B5EF4-FFF2-40B4-BE49-F238E27FC236}">
              <a16:creationId xmlns:a16="http://schemas.microsoft.com/office/drawing/2014/main" id="{00000000-0008-0000-0A00-00000A000000}"/>
            </a:ext>
          </a:extLst>
        </xdr:cNvPr>
        <xdr:cNvPicPr/>
      </xdr:nvPicPr>
      <xdr:blipFill>
        <a:blip xmlns:r="http://schemas.openxmlformats.org/officeDocument/2006/relationships" r:embed="rId2"/>
        <a:stretch/>
      </xdr:blipFill>
      <xdr:spPr>
        <a:xfrm>
          <a:off x="231120" y="57240"/>
          <a:ext cx="875880" cy="256680"/>
        </a:xfrm>
        <a:prstGeom prst="rect">
          <a:avLst/>
        </a:prstGeom>
        <a:ln w="0">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76320</xdr:colOff>
      <xdr:row>0</xdr:row>
      <xdr:rowOff>57240</xdr:rowOff>
    </xdr:from>
    <xdr:to>
      <xdr:col>1</xdr:col>
      <xdr:colOff>952200</xdr:colOff>
      <xdr:row>0</xdr:row>
      <xdr:rowOff>313920</xdr:rowOff>
    </xdr:to>
    <xdr:pic>
      <xdr:nvPicPr>
        <xdr:cNvPr id="11" name="Image 1" descr="Picture">
          <a:hlinkClick xmlns:r="http://schemas.openxmlformats.org/officeDocument/2006/relationships" r:id="rId1" tooltip="mastt.com"/>
          <a:extLst>
            <a:ext uri="{FF2B5EF4-FFF2-40B4-BE49-F238E27FC236}">
              <a16:creationId xmlns:a16="http://schemas.microsoft.com/office/drawing/2014/main" id="{00000000-0008-0000-0B00-00000B000000}"/>
            </a:ext>
          </a:extLst>
        </xdr:cNvPr>
        <xdr:cNvPicPr/>
      </xdr:nvPicPr>
      <xdr:blipFill>
        <a:blip xmlns:r="http://schemas.openxmlformats.org/officeDocument/2006/relationships" r:embed="rId2"/>
        <a:stretch/>
      </xdr:blipFill>
      <xdr:spPr>
        <a:xfrm>
          <a:off x="231120" y="57240"/>
          <a:ext cx="875880" cy="25668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76320</xdr:colOff>
      <xdr:row>0</xdr:row>
      <xdr:rowOff>57240</xdr:rowOff>
    </xdr:from>
    <xdr:to>
      <xdr:col>2</xdr:col>
      <xdr:colOff>669960</xdr:colOff>
      <xdr:row>0</xdr:row>
      <xdr:rowOff>313920</xdr:rowOff>
    </xdr:to>
    <xdr:pic>
      <xdr:nvPicPr>
        <xdr:cNvPr id="2" name="Image 1" descr="Picture">
          <a:hlinkClick xmlns:r="http://schemas.openxmlformats.org/officeDocument/2006/relationships" r:id="rId1" tooltip="mastt.com"/>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2"/>
        <a:stretch/>
      </xdr:blipFill>
      <xdr:spPr>
        <a:xfrm>
          <a:off x="231120" y="57240"/>
          <a:ext cx="875880" cy="256680"/>
        </a:xfrm>
        <a:prstGeom prst="rect">
          <a:avLst/>
        </a:prstGeom>
        <a:ln w="0">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76320</xdr:colOff>
      <xdr:row>0</xdr:row>
      <xdr:rowOff>57240</xdr:rowOff>
    </xdr:from>
    <xdr:to>
      <xdr:col>1</xdr:col>
      <xdr:colOff>952200</xdr:colOff>
      <xdr:row>0</xdr:row>
      <xdr:rowOff>313920</xdr:rowOff>
    </xdr:to>
    <xdr:pic>
      <xdr:nvPicPr>
        <xdr:cNvPr id="2" name="Image 1" descr="Picture">
          <a:hlinkClick xmlns:r="http://schemas.openxmlformats.org/officeDocument/2006/relationships" r:id="rId1" tooltip="mastt.com"/>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2"/>
        <a:stretch/>
      </xdr:blipFill>
      <xdr:spPr>
        <a:xfrm>
          <a:off x="231120" y="57240"/>
          <a:ext cx="875880" cy="256680"/>
        </a:xfrm>
        <a:prstGeom prst="rect">
          <a:avLst/>
        </a:prstGeom>
        <a:ln w="0">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76320</xdr:colOff>
      <xdr:row>0</xdr:row>
      <xdr:rowOff>57240</xdr:rowOff>
    </xdr:from>
    <xdr:to>
      <xdr:col>2</xdr:col>
      <xdr:colOff>247320</xdr:colOff>
      <xdr:row>0</xdr:row>
      <xdr:rowOff>313920</xdr:rowOff>
    </xdr:to>
    <xdr:pic>
      <xdr:nvPicPr>
        <xdr:cNvPr id="3" name="Image 1" descr="Picture">
          <a:hlinkClick xmlns:r="http://schemas.openxmlformats.org/officeDocument/2006/relationships" r:id="rId1" tooltip="mastt.com"/>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2"/>
        <a:stretch/>
      </xdr:blipFill>
      <xdr:spPr>
        <a:xfrm>
          <a:off x="231120" y="57240"/>
          <a:ext cx="875880" cy="256680"/>
        </a:xfrm>
        <a:prstGeom prst="rect">
          <a:avLst/>
        </a:prstGeom>
        <a:ln w="0">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76320</xdr:colOff>
      <xdr:row>0</xdr:row>
      <xdr:rowOff>57240</xdr:rowOff>
    </xdr:from>
    <xdr:to>
      <xdr:col>1</xdr:col>
      <xdr:colOff>952200</xdr:colOff>
      <xdr:row>0</xdr:row>
      <xdr:rowOff>313920</xdr:rowOff>
    </xdr:to>
    <xdr:pic>
      <xdr:nvPicPr>
        <xdr:cNvPr id="4" name="Image 1" descr="Picture">
          <a:hlinkClick xmlns:r="http://schemas.openxmlformats.org/officeDocument/2006/relationships" r:id="rId1" tooltip="mastt.com"/>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2"/>
        <a:stretch/>
      </xdr:blipFill>
      <xdr:spPr>
        <a:xfrm>
          <a:off x="231120" y="57240"/>
          <a:ext cx="875880" cy="256680"/>
        </a:xfrm>
        <a:prstGeom prst="rect">
          <a:avLst/>
        </a:prstGeom>
        <a:ln w="0">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76320</xdr:colOff>
      <xdr:row>0</xdr:row>
      <xdr:rowOff>57240</xdr:rowOff>
    </xdr:from>
    <xdr:to>
      <xdr:col>2</xdr:col>
      <xdr:colOff>564120</xdr:colOff>
      <xdr:row>0</xdr:row>
      <xdr:rowOff>313920</xdr:rowOff>
    </xdr:to>
    <xdr:pic>
      <xdr:nvPicPr>
        <xdr:cNvPr id="5" name="Image 1" descr="Picture">
          <a:hlinkClick xmlns:r="http://schemas.openxmlformats.org/officeDocument/2006/relationships" r:id="rId1" tooltip="mastt.com"/>
          <a:extLst>
            <a:ext uri="{FF2B5EF4-FFF2-40B4-BE49-F238E27FC236}">
              <a16:creationId xmlns:a16="http://schemas.microsoft.com/office/drawing/2014/main" id="{00000000-0008-0000-0500-000005000000}"/>
            </a:ext>
          </a:extLst>
        </xdr:cNvPr>
        <xdr:cNvPicPr/>
      </xdr:nvPicPr>
      <xdr:blipFill>
        <a:blip xmlns:r="http://schemas.openxmlformats.org/officeDocument/2006/relationships" r:embed="rId2"/>
        <a:stretch/>
      </xdr:blipFill>
      <xdr:spPr>
        <a:xfrm>
          <a:off x="231120" y="57240"/>
          <a:ext cx="875880" cy="256680"/>
        </a:xfrm>
        <a:prstGeom prst="rect">
          <a:avLst/>
        </a:prstGeom>
        <a:ln w="0">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76320</xdr:colOff>
      <xdr:row>0</xdr:row>
      <xdr:rowOff>57240</xdr:rowOff>
    </xdr:from>
    <xdr:to>
      <xdr:col>2</xdr:col>
      <xdr:colOff>388080</xdr:colOff>
      <xdr:row>0</xdr:row>
      <xdr:rowOff>313920</xdr:rowOff>
    </xdr:to>
    <xdr:pic>
      <xdr:nvPicPr>
        <xdr:cNvPr id="6" name="Image 1" descr="Picture">
          <a:hlinkClick xmlns:r="http://schemas.openxmlformats.org/officeDocument/2006/relationships" r:id="rId1" tooltip="mastt.com"/>
          <a:extLst>
            <a:ext uri="{FF2B5EF4-FFF2-40B4-BE49-F238E27FC236}">
              <a16:creationId xmlns:a16="http://schemas.microsoft.com/office/drawing/2014/main" id="{00000000-0008-0000-0600-000006000000}"/>
            </a:ext>
          </a:extLst>
        </xdr:cNvPr>
        <xdr:cNvPicPr/>
      </xdr:nvPicPr>
      <xdr:blipFill>
        <a:blip xmlns:r="http://schemas.openxmlformats.org/officeDocument/2006/relationships" r:embed="rId2"/>
        <a:stretch/>
      </xdr:blipFill>
      <xdr:spPr>
        <a:xfrm>
          <a:off x="231120" y="57240"/>
          <a:ext cx="875880" cy="256680"/>
        </a:xfrm>
        <a:prstGeom prst="rect">
          <a:avLst/>
        </a:prstGeom>
        <a:ln w="0">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76320</xdr:colOff>
      <xdr:row>0</xdr:row>
      <xdr:rowOff>57240</xdr:rowOff>
    </xdr:from>
    <xdr:to>
      <xdr:col>2</xdr:col>
      <xdr:colOff>388080</xdr:colOff>
      <xdr:row>0</xdr:row>
      <xdr:rowOff>313920</xdr:rowOff>
    </xdr:to>
    <xdr:pic>
      <xdr:nvPicPr>
        <xdr:cNvPr id="7" name="Image 1" descr="Picture">
          <a:hlinkClick xmlns:r="http://schemas.openxmlformats.org/officeDocument/2006/relationships" r:id="rId1" tooltip="mastt.com"/>
          <a:extLst>
            <a:ext uri="{FF2B5EF4-FFF2-40B4-BE49-F238E27FC236}">
              <a16:creationId xmlns:a16="http://schemas.microsoft.com/office/drawing/2014/main" id="{00000000-0008-0000-0700-000007000000}"/>
            </a:ext>
          </a:extLst>
        </xdr:cNvPr>
        <xdr:cNvPicPr/>
      </xdr:nvPicPr>
      <xdr:blipFill>
        <a:blip xmlns:r="http://schemas.openxmlformats.org/officeDocument/2006/relationships" r:embed="rId2"/>
        <a:stretch/>
      </xdr:blipFill>
      <xdr:spPr>
        <a:xfrm>
          <a:off x="231120" y="57240"/>
          <a:ext cx="875880" cy="256680"/>
        </a:xfrm>
        <a:prstGeom prst="rect">
          <a:avLst/>
        </a:prstGeom>
        <a:ln w="0">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76320</xdr:colOff>
      <xdr:row>0</xdr:row>
      <xdr:rowOff>57240</xdr:rowOff>
    </xdr:from>
    <xdr:to>
      <xdr:col>2</xdr:col>
      <xdr:colOff>564120</xdr:colOff>
      <xdr:row>0</xdr:row>
      <xdr:rowOff>313920</xdr:rowOff>
    </xdr:to>
    <xdr:pic>
      <xdr:nvPicPr>
        <xdr:cNvPr id="8" name="Image 1" descr="Picture">
          <a:hlinkClick xmlns:r="http://schemas.openxmlformats.org/officeDocument/2006/relationships" r:id="rId1" tooltip="mastt.com"/>
          <a:extLst>
            <a:ext uri="{FF2B5EF4-FFF2-40B4-BE49-F238E27FC236}">
              <a16:creationId xmlns:a16="http://schemas.microsoft.com/office/drawing/2014/main" id="{00000000-0008-0000-0800-000008000000}"/>
            </a:ext>
          </a:extLst>
        </xdr:cNvPr>
        <xdr:cNvPicPr/>
      </xdr:nvPicPr>
      <xdr:blipFill>
        <a:blip xmlns:r="http://schemas.openxmlformats.org/officeDocument/2006/relationships" r:embed="rId2"/>
        <a:stretch/>
      </xdr:blipFill>
      <xdr:spPr>
        <a:xfrm>
          <a:off x="231120" y="57240"/>
          <a:ext cx="875880" cy="256680"/>
        </a:xfrm>
        <a:prstGeom prst="rect">
          <a:avLst/>
        </a:prstGeom>
        <a:ln w="0">
          <a:noFill/>
        </a:ln>
      </xdr:spPr>
    </xdr:pic>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mastt.com/"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C1628"/>
    <pageSetUpPr fitToPage="1"/>
  </sheetPr>
  <dimension ref="B2:G79"/>
  <sheetViews>
    <sheetView showGridLines="0" topLeftCell="A29" zoomScaleNormal="100" workbookViewId="0">
      <selection activeCell="O46" sqref="O46"/>
    </sheetView>
  </sheetViews>
  <sheetFormatPr defaultColWidth="8.7109375" defaultRowHeight="15"/>
  <cols>
    <col min="1" max="1" width="2.140625" customWidth="1"/>
    <col min="2" max="2" width="2.140625" bestFit="1" customWidth="1"/>
    <col min="3" max="3" width="69.85546875" bestFit="1" customWidth="1"/>
    <col min="4" max="5" width="19" customWidth="1"/>
    <col min="6" max="6" width="18" customWidth="1"/>
    <col min="7" max="7" width="16" customWidth="1"/>
    <col min="8" max="8" width="2.140625" customWidth="1"/>
  </cols>
  <sheetData>
    <row r="2" spans="2:7">
      <c r="B2" s="14"/>
      <c r="C2" s="14"/>
      <c r="D2" s="14"/>
      <c r="E2" s="14"/>
      <c r="F2" s="14"/>
      <c r="G2" s="14"/>
    </row>
    <row r="3" spans="2:7">
      <c r="B3" s="14"/>
      <c r="C3" s="14"/>
      <c r="D3" s="14"/>
      <c r="E3" s="14"/>
      <c r="F3" s="14"/>
      <c r="G3" s="14"/>
    </row>
    <row r="4" spans="2:7">
      <c r="B4" s="14"/>
      <c r="C4" s="14"/>
      <c r="D4" s="14"/>
      <c r="E4" s="14"/>
      <c r="F4" s="14"/>
      <c r="G4" s="14"/>
    </row>
    <row r="5" spans="2:7">
      <c r="B5" s="14"/>
      <c r="C5" s="14"/>
      <c r="D5" s="14"/>
      <c r="E5" s="14"/>
      <c r="F5" s="14"/>
      <c r="G5" s="14"/>
    </row>
    <row r="6" spans="2:7" ht="30">
      <c r="B6" s="14"/>
      <c r="C6" s="13" t="s">
        <v>0</v>
      </c>
      <c r="D6" s="13"/>
      <c r="E6" s="13"/>
      <c r="F6" s="13"/>
      <c r="G6" s="13"/>
    </row>
    <row r="7" spans="2:7">
      <c r="B7" s="14"/>
      <c r="C7" s="14"/>
      <c r="D7" s="14"/>
      <c r="E7" s="14"/>
      <c r="F7" s="14"/>
      <c r="G7" s="14"/>
    </row>
    <row r="8" spans="2:7">
      <c r="B8" s="15"/>
      <c r="C8" s="15"/>
      <c r="D8" s="15"/>
      <c r="E8" s="15"/>
      <c r="F8" s="15"/>
      <c r="G8" s="15"/>
    </row>
    <row r="10" spans="2:7">
      <c r="B10" s="12" t="s">
        <v>1</v>
      </c>
      <c r="C10" s="12"/>
      <c r="D10" s="12"/>
      <c r="E10" s="12"/>
      <c r="F10" s="12"/>
      <c r="G10" s="12"/>
    </row>
    <row r="11" spans="2:7">
      <c r="B11" s="12"/>
      <c r="C11" s="12"/>
      <c r="D11" s="12"/>
      <c r="E11" s="12"/>
      <c r="F11" s="12"/>
      <c r="G11" s="12"/>
    </row>
    <row r="12" spans="2:7">
      <c r="B12" s="12"/>
      <c r="C12" s="12"/>
      <c r="D12" s="12"/>
      <c r="E12" s="12"/>
      <c r="F12" s="12"/>
      <c r="G12" s="12"/>
    </row>
    <row r="13" spans="2:7">
      <c r="B13" s="12"/>
      <c r="C13" s="12"/>
      <c r="D13" s="12"/>
      <c r="E13" s="12"/>
      <c r="F13" s="12"/>
      <c r="G13" s="12"/>
    </row>
    <row r="15" spans="2:7">
      <c r="B15" s="11" t="s">
        <v>2</v>
      </c>
      <c r="C15" s="11"/>
      <c r="D15" s="11"/>
      <c r="E15" s="11"/>
      <c r="F15" s="11"/>
      <c r="G15" s="11"/>
    </row>
    <row r="16" spans="2:7">
      <c r="B16" s="10" t="s">
        <v>3</v>
      </c>
      <c r="C16" s="9" t="s">
        <v>4</v>
      </c>
      <c r="D16" s="8" t="s">
        <v>5</v>
      </c>
      <c r="E16" s="8"/>
      <c r="F16" s="8"/>
      <c r="G16" s="8"/>
    </row>
    <row r="17" spans="2:7">
      <c r="B17" s="10"/>
      <c r="C17" s="10"/>
      <c r="D17" s="10"/>
      <c r="E17" s="8"/>
      <c r="F17" s="8"/>
      <c r="G17" s="8"/>
    </row>
    <row r="18" spans="2:7">
      <c r="B18" s="10" t="s">
        <v>6</v>
      </c>
      <c r="C18" s="9" t="s">
        <v>7</v>
      </c>
      <c r="D18" s="8" t="s">
        <v>8</v>
      </c>
      <c r="E18" s="8"/>
      <c r="F18" s="8"/>
      <c r="G18" s="8"/>
    </row>
    <row r="19" spans="2:7">
      <c r="B19" s="10"/>
      <c r="C19" s="10"/>
      <c r="D19" s="10"/>
      <c r="E19" s="8"/>
      <c r="F19" s="8"/>
      <c r="G19" s="8"/>
    </row>
    <row r="20" spans="2:7">
      <c r="B20" s="10" t="s">
        <v>9</v>
      </c>
      <c r="C20" s="9" t="s">
        <v>10</v>
      </c>
      <c r="D20" s="8" t="s">
        <v>11</v>
      </c>
      <c r="E20" s="8"/>
      <c r="F20" s="8"/>
      <c r="G20" s="8"/>
    </row>
    <row r="21" spans="2:7">
      <c r="B21" s="10"/>
      <c r="C21" s="10"/>
      <c r="D21" s="10"/>
      <c r="E21" s="8"/>
      <c r="F21" s="8"/>
      <c r="G21" s="8"/>
    </row>
    <row r="22" spans="2:7">
      <c r="B22" s="10" t="s">
        <v>12</v>
      </c>
      <c r="C22" s="9" t="s">
        <v>13</v>
      </c>
      <c r="D22" s="8" t="s">
        <v>14</v>
      </c>
      <c r="E22" s="8"/>
      <c r="F22" s="8"/>
      <c r="G22" s="8"/>
    </row>
    <row r="23" spans="2:7">
      <c r="B23" s="10"/>
      <c r="C23" s="10"/>
      <c r="D23" s="10"/>
      <c r="E23" s="8"/>
      <c r="F23" s="8"/>
      <c r="G23" s="8"/>
    </row>
    <row r="24" spans="2:7">
      <c r="B24" s="10" t="s">
        <v>15</v>
      </c>
      <c r="C24" s="9" t="s">
        <v>16</v>
      </c>
      <c r="D24" s="8" t="s">
        <v>17</v>
      </c>
      <c r="E24" s="8"/>
      <c r="F24" s="8"/>
      <c r="G24" s="8"/>
    </row>
    <row r="25" spans="2:7">
      <c r="B25" s="10"/>
      <c r="C25" s="10"/>
      <c r="D25" s="10"/>
      <c r="E25" s="8"/>
      <c r="F25" s="8"/>
      <c r="G25" s="8"/>
    </row>
    <row r="26" spans="2:7">
      <c r="B26" s="10" t="s">
        <v>18</v>
      </c>
      <c r="C26" s="9" t="s">
        <v>19</v>
      </c>
      <c r="D26" s="8" t="s">
        <v>20</v>
      </c>
      <c r="E26" s="8"/>
      <c r="F26" s="8"/>
      <c r="G26" s="8"/>
    </row>
    <row r="27" spans="2:7">
      <c r="B27" s="10"/>
      <c r="C27" s="10"/>
      <c r="D27" s="10"/>
      <c r="E27" s="8"/>
      <c r="F27" s="8"/>
      <c r="G27" s="8"/>
    </row>
    <row r="29" spans="2:7">
      <c r="B29" s="11" t="s">
        <v>21</v>
      </c>
      <c r="C29" s="11"/>
      <c r="D29" s="11"/>
      <c r="E29" s="11"/>
      <c r="F29" s="11"/>
      <c r="G29" s="11"/>
    </row>
    <row r="30" spans="2:7">
      <c r="B30" s="16"/>
      <c r="C30" s="16" t="s">
        <v>22</v>
      </c>
      <c r="D30" s="7" t="s">
        <v>23</v>
      </c>
      <c r="E30" s="7"/>
      <c r="F30" s="7"/>
      <c r="G30" s="7"/>
    </row>
    <row r="31" spans="2:7">
      <c r="B31" s="17"/>
      <c r="C31" s="18" t="s">
        <v>24</v>
      </c>
      <c r="D31" s="6" t="s">
        <v>25</v>
      </c>
      <c r="E31" s="6"/>
      <c r="F31" s="6"/>
      <c r="G31" s="6"/>
    </row>
    <row r="32" spans="2:7">
      <c r="B32" s="19"/>
      <c r="C32" s="20" t="s">
        <v>26</v>
      </c>
      <c r="D32" s="5" t="s">
        <v>27</v>
      </c>
      <c r="E32" s="5"/>
      <c r="F32" s="5"/>
      <c r="G32" s="5"/>
    </row>
    <row r="33" spans="2:7">
      <c r="B33" s="17"/>
      <c r="C33" s="18" t="s">
        <v>28</v>
      </c>
      <c r="D33" s="6" t="s">
        <v>29</v>
      </c>
      <c r="E33" s="6"/>
      <c r="F33" s="6"/>
      <c r="G33" s="6"/>
    </row>
    <row r="34" spans="2:7">
      <c r="B34" s="19"/>
      <c r="C34" s="20" t="s">
        <v>30</v>
      </c>
      <c r="D34" s="5" t="s">
        <v>31</v>
      </c>
      <c r="E34" s="5"/>
      <c r="F34" s="5"/>
      <c r="G34" s="5"/>
    </row>
    <row r="35" spans="2:7">
      <c r="B35" s="17"/>
      <c r="C35" s="18" t="s">
        <v>32</v>
      </c>
      <c r="D35" s="6" t="s">
        <v>33</v>
      </c>
      <c r="E35" s="6"/>
      <c r="F35" s="6"/>
      <c r="G35" s="6"/>
    </row>
    <row r="36" spans="2:7">
      <c r="B36" s="19"/>
      <c r="C36" s="20" t="s">
        <v>34</v>
      </c>
      <c r="D36" s="5" t="s">
        <v>35</v>
      </c>
      <c r="E36" s="5"/>
      <c r="F36" s="5"/>
      <c r="G36" s="5"/>
    </row>
    <row r="37" spans="2:7">
      <c r="B37" s="17"/>
      <c r="C37" s="18" t="s">
        <v>36</v>
      </c>
      <c r="D37" s="6" t="s">
        <v>37</v>
      </c>
      <c r="E37" s="6"/>
      <c r="F37" s="6"/>
      <c r="G37" s="6"/>
    </row>
    <row r="38" spans="2:7">
      <c r="B38" s="19"/>
      <c r="C38" s="20" t="s">
        <v>38</v>
      </c>
      <c r="D38" s="5" t="s">
        <v>39</v>
      </c>
      <c r="E38" s="5"/>
      <c r="F38" s="5"/>
      <c r="G38" s="5"/>
    </row>
    <row r="39" spans="2:7">
      <c r="B39" s="17"/>
      <c r="C39" s="18" t="s">
        <v>40</v>
      </c>
      <c r="D39" s="6" t="s">
        <v>41</v>
      </c>
      <c r="E39" s="6"/>
      <c r="F39" s="6"/>
      <c r="G39" s="6"/>
    </row>
    <row r="40" spans="2:7">
      <c r="B40" s="19"/>
      <c r="C40" s="20" t="s">
        <v>42</v>
      </c>
      <c r="D40" s="5" t="s">
        <v>43</v>
      </c>
      <c r="E40" s="5"/>
      <c r="F40" s="5"/>
      <c r="G40" s="5"/>
    </row>
    <row r="41" spans="2:7">
      <c r="B41" s="17"/>
      <c r="C41" s="18" t="s">
        <v>44</v>
      </c>
      <c r="D41" s="6" t="s">
        <v>45</v>
      </c>
      <c r="E41" s="6"/>
      <c r="F41" s="6"/>
      <c r="G41" s="6"/>
    </row>
    <row r="43" spans="2:7">
      <c r="B43" s="11" t="s">
        <v>46</v>
      </c>
      <c r="C43" s="11"/>
      <c r="D43" s="11"/>
      <c r="E43" s="11"/>
      <c r="F43" s="11"/>
      <c r="G43" s="11"/>
    </row>
    <row r="44" spans="2:7">
      <c r="C44" s="4" t="s">
        <v>47</v>
      </c>
      <c r="D44" s="8" t="s">
        <v>48</v>
      </c>
      <c r="E44" s="8"/>
      <c r="F44" s="8"/>
      <c r="G44" s="8"/>
    </row>
    <row r="45" spans="2:7">
      <c r="C45" s="4"/>
      <c r="D45" s="4"/>
      <c r="E45" s="8"/>
      <c r="F45" s="8"/>
      <c r="G45" s="8"/>
    </row>
    <row r="46" spans="2:7">
      <c r="C46" s="4"/>
      <c r="D46" s="4"/>
      <c r="E46" s="8"/>
      <c r="F46" s="8"/>
      <c r="G46" s="8"/>
    </row>
    <row r="47" spans="2:7">
      <c r="C47" s="4"/>
      <c r="D47" s="4"/>
      <c r="E47" s="8"/>
      <c r="F47" s="8"/>
      <c r="G47" s="8"/>
    </row>
    <row r="48" spans="2:7">
      <c r="C48" s="4"/>
      <c r="D48" s="4"/>
      <c r="E48" s="8"/>
      <c r="F48" s="8"/>
      <c r="G48" s="8"/>
    </row>
    <row r="49" spans="3:7">
      <c r="C49" s="4"/>
      <c r="D49" s="4"/>
      <c r="E49" s="8"/>
      <c r="F49" s="8"/>
      <c r="G49" s="8"/>
    </row>
    <row r="51" spans="3:7">
      <c r="C51" s="4" t="s">
        <v>49</v>
      </c>
      <c r="D51" s="8" t="s">
        <v>50</v>
      </c>
      <c r="E51" s="8"/>
      <c r="F51" s="8"/>
      <c r="G51" s="8"/>
    </row>
    <row r="52" spans="3:7">
      <c r="C52" s="4"/>
      <c r="D52" s="4"/>
      <c r="E52" s="8"/>
      <c r="F52" s="8"/>
      <c r="G52" s="8"/>
    </row>
    <row r="53" spans="3:7">
      <c r="C53" s="4"/>
      <c r="D53" s="4"/>
      <c r="E53" s="8"/>
      <c r="F53" s="8"/>
      <c r="G53" s="8"/>
    </row>
    <row r="54" spans="3:7">
      <c r="C54" s="4"/>
      <c r="D54" s="4"/>
      <c r="E54" s="8"/>
      <c r="F54" s="8"/>
      <c r="G54" s="8"/>
    </row>
    <row r="55" spans="3:7">
      <c r="C55" s="4"/>
      <c r="D55" s="4"/>
      <c r="E55" s="8"/>
      <c r="F55" s="8"/>
      <c r="G55" s="8"/>
    </row>
    <row r="56" spans="3:7">
      <c r="C56" s="4"/>
      <c r="D56" s="4"/>
      <c r="E56" s="8"/>
      <c r="F56" s="8"/>
      <c r="G56" s="8"/>
    </row>
    <row r="58" spans="3:7">
      <c r="C58" s="4" t="s">
        <v>51</v>
      </c>
      <c r="D58" s="8" t="s">
        <v>52</v>
      </c>
      <c r="E58" s="8"/>
      <c r="F58" s="8"/>
      <c r="G58" s="8"/>
    </row>
    <row r="59" spans="3:7">
      <c r="C59" s="4"/>
      <c r="D59" s="4"/>
      <c r="E59" s="8"/>
      <c r="F59" s="8"/>
      <c r="G59" s="8"/>
    </row>
    <row r="60" spans="3:7">
      <c r="C60" s="4"/>
      <c r="D60" s="4"/>
      <c r="E60" s="8"/>
      <c r="F60" s="8"/>
      <c r="G60" s="8"/>
    </row>
    <row r="61" spans="3:7">
      <c r="C61" s="4"/>
      <c r="D61" s="4"/>
      <c r="E61" s="8"/>
      <c r="F61" s="8"/>
      <c r="G61" s="8"/>
    </row>
    <row r="62" spans="3:7">
      <c r="C62" s="4"/>
      <c r="D62" s="4"/>
      <c r="E62" s="8"/>
      <c r="F62" s="8"/>
      <c r="G62" s="8"/>
    </row>
    <row r="63" spans="3:7">
      <c r="C63" s="4"/>
      <c r="D63" s="4"/>
      <c r="E63" s="8"/>
      <c r="F63" s="8"/>
      <c r="G63" s="8"/>
    </row>
    <row r="65" spans="2:7">
      <c r="C65" s="4" t="s">
        <v>53</v>
      </c>
      <c r="D65" s="8" t="s">
        <v>54</v>
      </c>
      <c r="E65" s="8"/>
      <c r="F65" s="8"/>
      <c r="G65" s="8"/>
    </row>
    <row r="66" spans="2:7">
      <c r="C66" s="4"/>
      <c r="D66" s="4"/>
      <c r="E66" s="8"/>
      <c r="F66" s="8"/>
      <c r="G66" s="8"/>
    </row>
    <row r="67" spans="2:7">
      <c r="C67" s="4"/>
      <c r="D67" s="4"/>
      <c r="E67" s="8"/>
      <c r="F67" s="8"/>
      <c r="G67" s="8"/>
    </row>
    <row r="68" spans="2:7">
      <c r="C68" s="4"/>
      <c r="D68" s="4"/>
      <c r="E68" s="8"/>
      <c r="F68" s="8"/>
      <c r="G68" s="8"/>
    </row>
    <row r="69" spans="2:7">
      <c r="C69" s="4"/>
      <c r="D69" s="4"/>
      <c r="E69" s="8"/>
      <c r="F69" s="8"/>
      <c r="G69" s="8"/>
    </row>
    <row r="70" spans="2:7">
      <c r="C70" s="4"/>
      <c r="D70" s="4"/>
      <c r="E70" s="8"/>
      <c r="F70" s="8"/>
      <c r="G70" s="8"/>
    </row>
    <row r="72" spans="2:7">
      <c r="B72" s="3" t="s">
        <v>55</v>
      </c>
      <c r="C72" s="3"/>
      <c r="D72" s="3"/>
      <c r="E72" s="3"/>
      <c r="F72" s="3"/>
      <c r="G72" s="3"/>
    </row>
    <row r="73" spans="2:7">
      <c r="B73" s="2" t="s">
        <v>56</v>
      </c>
      <c r="C73" s="2"/>
      <c r="D73" s="2"/>
      <c r="E73" s="2"/>
      <c r="F73" s="2"/>
      <c r="G73" s="2"/>
    </row>
    <row r="74" spans="2:7">
      <c r="B74" s="2"/>
      <c r="C74" s="2"/>
      <c r="D74" s="2"/>
      <c r="E74" s="2"/>
      <c r="F74" s="2"/>
      <c r="G74" s="2"/>
    </row>
    <row r="75" spans="2:7">
      <c r="B75" s="2"/>
      <c r="C75" s="2"/>
      <c r="D75" s="2"/>
      <c r="E75" s="2"/>
      <c r="F75" s="2"/>
      <c r="G75" s="2"/>
    </row>
    <row r="76" spans="2:7">
      <c r="B76" s="2"/>
      <c r="C76" s="2"/>
      <c r="D76" s="2"/>
      <c r="E76" s="2"/>
      <c r="F76" s="2"/>
      <c r="G76" s="2"/>
    </row>
    <row r="77" spans="2:7">
      <c r="B77" s="2"/>
      <c r="C77" s="2"/>
      <c r="D77" s="2"/>
      <c r="E77" s="2"/>
      <c r="F77" s="2"/>
      <c r="G77" s="2"/>
    </row>
    <row r="79" spans="2:7">
      <c r="B79" s="1" t="s">
        <v>57</v>
      </c>
      <c r="C79" s="1"/>
      <c r="D79" s="1"/>
      <c r="E79" s="1"/>
      <c r="F79" s="1"/>
      <c r="G79" s="1"/>
    </row>
  </sheetData>
  <mergeCells count="46">
    <mergeCell ref="B73:G77"/>
    <mergeCell ref="B79:G79"/>
    <mergeCell ref="C58:C63"/>
    <mergeCell ref="D58:G63"/>
    <mergeCell ref="C65:C70"/>
    <mergeCell ref="D65:G70"/>
    <mergeCell ref="B72:G72"/>
    <mergeCell ref="D41:G41"/>
    <mergeCell ref="B43:G43"/>
    <mergeCell ref="C44:C49"/>
    <mergeCell ref="D44:G49"/>
    <mergeCell ref="C51:C56"/>
    <mergeCell ref="D51:G56"/>
    <mergeCell ref="D36:G36"/>
    <mergeCell ref="D37:G37"/>
    <mergeCell ref="D38:G38"/>
    <mergeCell ref="D39:G39"/>
    <mergeCell ref="D40:G40"/>
    <mergeCell ref="D31:G31"/>
    <mergeCell ref="D32:G32"/>
    <mergeCell ref="D33:G33"/>
    <mergeCell ref="D34:G34"/>
    <mergeCell ref="D35:G35"/>
    <mergeCell ref="B26:B27"/>
    <mergeCell ref="C26:C27"/>
    <mergeCell ref="D26:G27"/>
    <mergeCell ref="B29:G29"/>
    <mergeCell ref="D30:G30"/>
    <mergeCell ref="B22:B23"/>
    <mergeCell ref="C22:C23"/>
    <mergeCell ref="D22:G23"/>
    <mergeCell ref="B24:B25"/>
    <mergeCell ref="C24:C25"/>
    <mergeCell ref="D24:G25"/>
    <mergeCell ref="B18:B19"/>
    <mergeCell ref="C18:C19"/>
    <mergeCell ref="D18:G19"/>
    <mergeCell ref="B20:B21"/>
    <mergeCell ref="C20:C21"/>
    <mergeCell ref="D20:G21"/>
    <mergeCell ref="C6:G6"/>
    <mergeCell ref="B10:G13"/>
    <mergeCell ref="B15:G15"/>
    <mergeCell ref="B16:B17"/>
    <mergeCell ref="C16:C17"/>
    <mergeCell ref="D16:G17"/>
  </mergeCells>
  <hyperlinks>
    <hyperlink ref="C31" location="'Setup'!A1" display="Setup" xr:uid="{00000000-0004-0000-0000-000000000000}"/>
    <hyperlink ref="C32" location="'Plan'!A1" display="Plan" xr:uid="{00000000-0004-0000-0000-000001000000}"/>
    <hyperlink ref="C33" location="'Layout Register'!A1" display="Layout Register" xr:uid="{00000000-0004-0000-0000-000002000000}"/>
    <hyperlink ref="C34" location="'Personnel'!A1" display="Personnel" xr:uid="{00000000-0004-0000-0000-000003000000}"/>
    <hyperlink ref="C35" location="'Inspection Log'!A1" display="Inspection Log" xr:uid="{00000000-0004-0000-0000-000004000000}"/>
    <hyperlink ref="C36" location="'Deficiencies'!A1" display="Deficiencies" xr:uid="{00000000-0004-0000-0000-000005000000}"/>
    <hyperlink ref="C37" location="'Change Log'!A1" display="Change Log" xr:uid="{00000000-0004-0000-0000-000006000000}"/>
    <hyperlink ref="C38" location="'Internal Traffic Control'!A1" display="Internal Traffic Control" xr:uid="{00000000-0004-0000-0000-000007000000}"/>
    <hyperlink ref="C39" location="'Notifications'!A1" display="Notifications" xr:uid="{00000000-0004-0000-0000-000008000000}"/>
    <hyperlink ref="C40" location="'Signs and Devices'!A1" display="Signs and Devices" xr:uid="{00000000-0004-0000-0000-000009000000}"/>
    <hyperlink ref="C41" location="'Reference'!A1" display="Reference" xr:uid="{00000000-0004-0000-0000-00000A000000}"/>
    <hyperlink ref="B79" r:id="rId1" xr:uid="{00000000-0004-0000-0000-00000B000000}"/>
  </hyperlinks>
  <pageMargins left="0.3" right="0.3" top="0.45" bottom="0.45" header="0.511811023622047" footer="0.511811023622047"/>
  <pageSetup paperSize="9" fitToHeight="0" orientation="portrait" horizontalDpi="300" verticalDpi="300"/>
  <rowBreaks count="1" manualBreakCount="1">
    <brk id="42"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64B6F7"/>
    <pageSetUpPr fitToPage="1"/>
  </sheetPr>
  <dimension ref="B1:J50"/>
  <sheetViews>
    <sheetView showGridLines="0" zoomScale="90" zoomScaleNormal="90" workbookViewId="0"/>
  </sheetViews>
  <sheetFormatPr defaultColWidth="8.7109375" defaultRowHeight="15"/>
  <cols>
    <col min="1" max="1" width="2.140625" customWidth="1"/>
    <col min="2" max="3" width="26" customWidth="1"/>
    <col min="4" max="4" width="22" customWidth="1"/>
    <col min="5" max="5" width="16" customWidth="1"/>
    <col min="6" max="6" width="13" customWidth="1"/>
    <col min="7" max="7" width="14" customWidth="1"/>
    <col min="8" max="8" width="11" customWidth="1"/>
    <col min="9" max="9" width="26" customWidth="1"/>
    <col min="10" max="10" width="2.140625" customWidth="1"/>
  </cols>
  <sheetData>
    <row r="1" spans="2:10" ht="33.75" customHeight="1">
      <c r="B1" s="47" t="s">
        <v>366</v>
      </c>
      <c r="C1" s="47"/>
      <c r="D1" s="47"/>
      <c r="E1" s="47"/>
      <c r="F1" s="47"/>
      <c r="G1" s="47"/>
      <c r="H1" s="47"/>
      <c r="I1" s="47"/>
      <c r="J1" s="47"/>
    </row>
    <row r="2" spans="2:10" ht="4.5" customHeight="1">
      <c r="B2" s="48"/>
      <c r="C2" s="48"/>
      <c r="D2" s="48"/>
      <c r="E2" s="48"/>
      <c r="F2" s="48"/>
      <c r="G2" s="48"/>
      <c r="H2" s="48"/>
      <c r="I2" s="48"/>
      <c r="J2" s="48"/>
    </row>
    <row r="3" spans="2:10" ht="16.5" customHeight="1">
      <c r="B3" s="49" t="str">
        <f>IF(LEFT(Setup!$D$7,7)&lt;&gt;"EXAMPLE","","EXAMPLE DATA - a worked example runs through every sheet. Type your project name on Setup and this banner clears.")</f>
        <v>EXAMPLE DATA - a worked example runs through every sheet. Type your project name on Setup and this banner clears.</v>
      </c>
      <c r="C3" s="49"/>
      <c r="D3" s="49"/>
      <c r="E3" s="49"/>
      <c r="F3" s="49"/>
      <c r="G3" s="49"/>
      <c r="H3" s="49"/>
      <c r="I3" s="49"/>
      <c r="J3" s="49"/>
    </row>
    <row r="4" spans="2:10" ht="25.5" customHeight="1">
      <c r="B4" s="50" t="s">
        <v>367</v>
      </c>
      <c r="C4" s="50"/>
      <c r="D4" s="50"/>
      <c r="E4" s="50"/>
      <c r="F4" s="50"/>
      <c r="G4" s="50"/>
      <c r="H4" s="50"/>
      <c r="I4" s="50"/>
      <c r="J4" s="50"/>
    </row>
    <row r="8" spans="2:10" ht="31.5" customHeight="1">
      <c r="B8" s="16" t="s">
        <v>368</v>
      </c>
      <c r="C8" s="16" t="s">
        <v>369</v>
      </c>
      <c r="D8" s="16" t="s">
        <v>370</v>
      </c>
      <c r="E8" s="16" t="s">
        <v>371</v>
      </c>
      <c r="F8" s="16" t="s">
        <v>372</v>
      </c>
      <c r="G8" s="16" t="s">
        <v>373</v>
      </c>
      <c r="H8" s="16" t="s">
        <v>374</v>
      </c>
      <c r="I8" s="16" t="s">
        <v>239</v>
      </c>
    </row>
    <row r="9" spans="2:10" ht="21.75" customHeight="1">
      <c r="B9" s="25" t="s">
        <v>375</v>
      </c>
      <c r="C9" s="25" t="s">
        <v>376</v>
      </c>
      <c r="D9" s="25" t="s">
        <v>377</v>
      </c>
      <c r="E9" s="26" t="s">
        <v>378</v>
      </c>
      <c r="F9" s="27">
        <v>46213</v>
      </c>
      <c r="G9" s="25" t="s">
        <v>243</v>
      </c>
      <c r="H9" s="26" t="s">
        <v>326</v>
      </c>
      <c r="I9" s="25"/>
    </row>
    <row r="10" spans="2:10" ht="21.75" customHeight="1">
      <c r="B10" s="29" t="s">
        <v>379</v>
      </c>
      <c r="C10" s="29" t="s">
        <v>380</v>
      </c>
      <c r="D10" s="29" t="s">
        <v>381</v>
      </c>
      <c r="E10" s="30" t="s">
        <v>378</v>
      </c>
      <c r="F10" s="31">
        <v>46213</v>
      </c>
      <c r="G10" s="29" t="s">
        <v>243</v>
      </c>
      <c r="H10" s="30" t="s">
        <v>326</v>
      </c>
      <c r="I10" s="29"/>
    </row>
    <row r="11" spans="2:10" ht="21.75" customHeight="1">
      <c r="B11" s="25" t="s">
        <v>382</v>
      </c>
      <c r="C11" s="25" t="s">
        <v>383</v>
      </c>
      <c r="D11" s="25" t="s">
        <v>381</v>
      </c>
      <c r="E11" s="26" t="s">
        <v>384</v>
      </c>
      <c r="F11" s="27">
        <v>46218</v>
      </c>
      <c r="G11" s="25" t="s">
        <v>243</v>
      </c>
      <c r="H11" s="26" t="s">
        <v>326</v>
      </c>
      <c r="I11" s="25"/>
    </row>
    <row r="12" spans="2:10" ht="21.75" customHeight="1">
      <c r="B12" s="29" t="s">
        <v>385</v>
      </c>
      <c r="C12" s="29" t="s">
        <v>386</v>
      </c>
      <c r="D12" s="29" t="s">
        <v>387</v>
      </c>
      <c r="E12" s="30" t="s">
        <v>384</v>
      </c>
      <c r="F12" s="31">
        <v>46218</v>
      </c>
      <c r="G12" s="29" t="s">
        <v>243</v>
      </c>
      <c r="H12" s="30" t="s">
        <v>326</v>
      </c>
      <c r="I12" s="29"/>
    </row>
    <row r="13" spans="2:10" ht="21.75" customHeight="1">
      <c r="B13" s="25" t="s">
        <v>388</v>
      </c>
      <c r="C13" s="25" t="s">
        <v>389</v>
      </c>
      <c r="D13" s="25" t="s">
        <v>381</v>
      </c>
      <c r="E13" s="26" t="s">
        <v>384</v>
      </c>
      <c r="F13" s="27">
        <v>46218</v>
      </c>
      <c r="G13" s="25" t="s">
        <v>243</v>
      </c>
      <c r="H13" s="26" t="s">
        <v>326</v>
      </c>
      <c r="I13" s="25"/>
    </row>
    <row r="14" spans="2:10" ht="21.75" customHeight="1">
      <c r="B14" s="29" t="s">
        <v>390</v>
      </c>
      <c r="C14" s="29" t="s">
        <v>391</v>
      </c>
      <c r="D14" s="29" t="s">
        <v>387</v>
      </c>
      <c r="E14" s="30" t="s">
        <v>392</v>
      </c>
      <c r="F14" s="31">
        <v>46215</v>
      </c>
      <c r="G14" s="29" t="s">
        <v>243</v>
      </c>
      <c r="H14" s="30" t="s">
        <v>326</v>
      </c>
      <c r="I14" s="29"/>
    </row>
    <row r="15" spans="2:10" ht="21.75" customHeight="1">
      <c r="B15" s="25" t="s">
        <v>393</v>
      </c>
      <c r="C15" s="25" t="s">
        <v>394</v>
      </c>
      <c r="D15" s="25" t="s">
        <v>395</v>
      </c>
      <c r="E15" s="26" t="s">
        <v>384</v>
      </c>
      <c r="F15" s="27">
        <v>46221</v>
      </c>
      <c r="G15" s="25" t="s">
        <v>243</v>
      </c>
      <c r="H15" s="26" t="s">
        <v>326</v>
      </c>
      <c r="I15" s="25"/>
    </row>
    <row r="16" spans="2:10" ht="21.75" customHeight="1">
      <c r="B16" s="29" t="s">
        <v>396</v>
      </c>
      <c r="C16" s="29" t="s">
        <v>397</v>
      </c>
      <c r="D16" s="29" t="s">
        <v>398</v>
      </c>
      <c r="E16" s="30" t="s">
        <v>384</v>
      </c>
      <c r="F16" s="31">
        <v>46223</v>
      </c>
      <c r="G16" s="29" t="s">
        <v>248</v>
      </c>
      <c r="H16" s="30" t="s">
        <v>326</v>
      </c>
      <c r="I16" s="29"/>
    </row>
    <row r="17" spans="2:9" ht="21.75" customHeight="1">
      <c r="B17" s="25" t="s">
        <v>399</v>
      </c>
      <c r="C17" s="25" t="s">
        <v>400</v>
      </c>
      <c r="D17" s="25" t="s">
        <v>401</v>
      </c>
      <c r="E17" s="26" t="s">
        <v>384</v>
      </c>
      <c r="F17" s="27">
        <v>46223</v>
      </c>
      <c r="G17" s="25" t="s">
        <v>248</v>
      </c>
      <c r="H17" s="26" t="s">
        <v>326</v>
      </c>
      <c r="I17" s="25"/>
    </row>
    <row r="18" spans="2:9" ht="21.75" customHeight="1">
      <c r="B18" s="29" t="s">
        <v>402</v>
      </c>
      <c r="C18" s="29" t="s">
        <v>403</v>
      </c>
      <c r="D18" s="29" t="s">
        <v>381</v>
      </c>
      <c r="E18" s="30" t="s">
        <v>384</v>
      </c>
      <c r="F18" s="31">
        <v>46225</v>
      </c>
      <c r="G18" s="29" t="s">
        <v>243</v>
      </c>
      <c r="H18" s="30" t="s">
        <v>326</v>
      </c>
      <c r="I18" s="29"/>
    </row>
    <row r="19" spans="2:9" ht="21.75" customHeight="1">
      <c r="B19" s="25"/>
      <c r="C19" s="25"/>
      <c r="D19" s="25"/>
      <c r="E19" s="26"/>
      <c r="F19" s="27"/>
      <c r="G19" s="25"/>
      <c r="H19" s="26"/>
      <c r="I19" s="25"/>
    </row>
    <row r="20" spans="2:9" ht="21.75" customHeight="1">
      <c r="B20" s="29"/>
      <c r="C20" s="29"/>
      <c r="D20" s="29"/>
      <c r="E20" s="30"/>
      <c r="F20" s="31"/>
      <c r="G20" s="29"/>
      <c r="H20" s="30"/>
      <c r="I20" s="29"/>
    </row>
    <row r="21" spans="2:9" ht="21.75" customHeight="1">
      <c r="B21" s="25"/>
      <c r="C21" s="25"/>
      <c r="D21" s="25"/>
      <c r="E21" s="26"/>
      <c r="F21" s="27"/>
      <c r="G21" s="25"/>
      <c r="H21" s="26"/>
      <c r="I21" s="25"/>
    </row>
    <row r="22" spans="2:9" ht="21.75" customHeight="1">
      <c r="B22" s="29"/>
      <c r="C22" s="29"/>
      <c r="D22" s="29"/>
      <c r="E22" s="30"/>
      <c r="F22" s="31"/>
      <c r="G22" s="29"/>
      <c r="H22" s="30"/>
      <c r="I22" s="29"/>
    </row>
    <row r="23" spans="2:9" ht="21.75" customHeight="1">
      <c r="B23" s="25"/>
      <c r="C23" s="25"/>
      <c r="D23" s="25"/>
      <c r="E23" s="26"/>
      <c r="F23" s="27"/>
      <c r="G23" s="25"/>
      <c r="H23" s="26"/>
      <c r="I23" s="25"/>
    </row>
    <row r="24" spans="2:9" ht="21.75" customHeight="1">
      <c r="B24" s="29"/>
      <c r="C24" s="29"/>
      <c r="D24" s="29"/>
      <c r="E24" s="30"/>
      <c r="F24" s="31"/>
      <c r="G24" s="29"/>
      <c r="H24" s="30"/>
      <c r="I24" s="29"/>
    </row>
    <row r="25" spans="2:9" ht="21.75" customHeight="1">
      <c r="B25" s="25"/>
      <c r="C25" s="25"/>
      <c r="D25" s="25"/>
      <c r="E25" s="26"/>
      <c r="F25" s="27"/>
      <c r="G25" s="25"/>
      <c r="H25" s="26"/>
      <c r="I25" s="25"/>
    </row>
    <row r="26" spans="2:9" ht="21.75" customHeight="1">
      <c r="B26" s="29"/>
      <c r="C26" s="29"/>
      <c r="D26" s="29"/>
      <c r="E26" s="30"/>
      <c r="F26" s="31"/>
      <c r="G26" s="29"/>
      <c r="H26" s="30"/>
      <c r="I26" s="29"/>
    </row>
    <row r="27" spans="2:9" ht="21.75" customHeight="1">
      <c r="B27" s="25"/>
      <c r="C27" s="25"/>
      <c r="D27" s="25"/>
      <c r="E27" s="26"/>
      <c r="F27" s="27"/>
      <c r="G27" s="25"/>
      <c r="H27" s="26"/>
      <c r="I27" s="25"/>
    </row>
    <row r="28" spans="2:9" ht="21.75" customHeight="1">
      <c r="B28" s="29"/>
      <c r="C28" s="29"/>
      <c r="D28" s="29"/>
      <c r="E28" s="30"/>
      <c r="F28" s="31"/>
      <c r="G28" s="29"/>
      <c r="H28" s="30"/>
      <c r="I28" s="29"/>
    </row>
    <row r="29" spans="2:9" ht="21.75" customHeight="1">
      <c r="B29" s="25"/>
      <c r="C29" s="25"/>
      <c r="D29" s="25"/>
      <c r="E29" s="26"/>
      <c r="F29" s="27"/>
      <c r="G29" s="25"/>
      <c r="H29" s="26"/>
      <c r="I29" s="25"/>
    </row>
    <row r="30" spans="2:9" ht="21.75" customHeight="1">
      <c r="B30" s="29"/>
      <c r="C30" s="29"/>
      <c r="D30" s="29"/>
      <c r="E30" s="30"/>
      <c r="F30" s="31"/>
      <c r="G30" s="29"/>
      <c r="H30" s="30"/>
      <c r="I30" s="29"/>
    </row>
    <row r="31" spans="2:9" ht="21.75" customHeight="1">
      <c r="B31" s="25"/>
      <c r="C31" s="25"/>
      <c r="D31" s="25"/>
      <c r="E31" s="26"/>
      <c r="F31" s="27"/>
      <c r="G31" s="25"/>
      <c r="H31" s="26"/>
      <c r="I31" s="25"/>
    </row>
    <row r="32" spans="2:9" ht="21.75" customHeight="1">
      <c r="B32" s="29"/>
      <c r="C32" s="29"/>
      <c r="D32" s="29"/>
      <c r="E32" s="30"/>
      <c r="F32" s="31"/>
      <c r="G32" s="29"/>
      <c r="H32" s="30"/>
      <c r="I32" s="29"/>
    </row>
    <row r="33" spans="2:9" ht="21.75" customHeight="1">
      <c r="B33" s="25"/>
      <c r="C33" s="25"/>
      <c r="D33" s="25"/>
      <c r="E33" s="26"/>
      <c r="F33" s="27"/>
      <c r="G33" s="25"/>
      <c r="H33" s="26"/>
      <c r="I33" s="25"/>
    </row>
    <row r="34" spans="2:9" ht="21.75" customHeight="1">
      <c r="B34" s="29"/>
      <c r="C34" s="29"/>
      <c r="D34" s="29"/>
      <c r="E34" s="30"/>
      <c r="F34" s="31"/>
      <c r="G34" s="29"/>
      <c r="H34" s="30"/>
      <c r="I34" s="29"/>
    </row>
    <row r="35" spans="2:9" ht="21.75" customHeight="1">
      <c r="B35" s="25"/>
      <c r="C35" s="25"/>
      <c r="D35" s="25"/>
      <c r="E35" s="26"/>
      <c r="F35" s="27"/>
      <c r="G35" s="25"/>
      <c r="H35" s="26"/>
      <c r="I35" s="25"/>
    </row>
    <row r="36" spans="2:9" ht="21.75" customHeight="1">
      <c r="B36" s="29"/>
      <c r="C36" s="29"/>
      <c r="D36" s="29"/>
      <c r="E36" s="30"/>
      <c r="F36" s="31"/>
      <c r="G36" s="29"/>
      <c r="H36" s="30"/>
      <c r="I36" s="29"/>
    </row>
    <row r="37" spans="2:9" ht="21.75" customHeight="1">
      <c r="B37" s="25"/>
      <c r="C37" s="25"/>
      <c r="D37" s="25"/>
      <c r="E37" s="26"/>
      <c r="F37" s="27"/>
      <c r="G37" s="25"/>
      <c r="H37" s="26"/>
      <c r="I37" s="25"/>
    </row>
    <row r="38" spans="2:9" ht="21.75" customHeight="1">
      <c r="B38" s="29"/>
      <c r="C38" s="29"/>
      <c r="D38" s="29"/>
      <c r="E38" s="30"/>
      <c r="F38" s="31"/>
      <c r="G38" s="29"/>
      <c r="H38" s="30"/>
      <c r="I38" s="29"/>
    </row>
    <row r="39" spans="2:9" ht="21.75" customHeight="1">
      <c r="B39" s="25"/>
      <c r="C39" s="25"/>
      <c r="D39" s="25"/>
      <c r="E39" s="26"/>
      <c r="F39" s="27"/>
      <c r="G39" s="25"/>
      <c r="H39" s="26"/>
      <c r="I39" s="25"/>
    </row>
    <row r="40" spans="2:9" ht="21.75" customHeight="1">
      <c r="B40" s="29"/>
      <c r="C40" s="29"/>
      <c r="D40" s="29"/>
      <c r="E40" s="30"/>
      <c r="F40" s="31"/>
      <c r="G40" s="29"/>
      <c r="H40" s="30"/>
      <c r="I40" s="29"/>
    </row>
    <row r="41" spans="2:9" ht="21.75" customHeight="1">
      <c r="B41" s="25"/>
      <c r="C41" s="25"/>
      <c r="D41" s="25"/>
      <c r="E41" s="26"/>
      <c r="F41" s="27"/>
      <c r="G41" s="25"/>
      <c r="H41" s="26"/>
      <c r="I41" s="25"/>
    </row>
    <row r="42" spans="2:9" ht="21.75" customHeight="1">
      <c r="B42" s="29"/>
      <c r="C42" s="29"/>
      <c r="D42" s="29"/>
      <c r="E42" s="30"/>
      <c r="F42" s="31"/>
      <c r="G42" s="29"/>
      <c r="H42" s="30"/>
      <c r="I42" s="29"/>
    </row>
    <row r="43" spans="2:9" ht="21.75" customHeight="1">
      <c r="B43" s="25"/>
      <c r="C43" s="25"/>
      <c r="D43" s="25"/>
      <c r="E43" s="26"/>
      <c r="F43" s="27"/>
      <c r="G43" s="25"/>
      <c r="H43" s="26"/>
      <c r="I43" s="25"/>
    </row>
    <row r="44" spans="2:9" ht="21.75" customHeight="1">
      <c r="B44" s="29"/>
      <c r="C44" s="29"/>
      <c r="D44" s="29"/>
      <c r="E44" s="30"/>
      <c r="F44" s="31"/>
      <c r="G44" s="29"/>
      <c r="H44" s="30"/>
      <c r="I44" s="29"/>
    </row>
    <row r="45" spans="2:9" ht="21.75" customHeight="1">
      <c r="B45" s="25"/>
      <c r="C45" s="25"/>
      <c r="D45" s="25"/>
      <c r="E45" s="26"/>
      <c r="F45" s="27"/>
      <c r="G45" s="25"/>
      <c r="H45" s="26"/>
      <c r="I45" s="25"/>
    </row>
    <row r="46" spans="2:9" ht="21.75" customHeight="1">
      <c r="B46" s="29"/>
      <c r="C46" s="29"/>
      <c r="D46" s="29"/>
      <c r="E46" s="30"/>
      <c r="F46" s="31"/>
      <c r="G46" s="29"/>
      <c r="H46" s="30"/>
      <c r="I46" s="29"/>
    </row>
    <row r="47" spans="2:9" ht="21.75" customHeight="1">
      <c r="B47" s="25"/>
      <c r="C47" s="25"/>
      <c r="D47" s="25"/>
      <c r="E47" s="26"/>
      <c r="F47" s="27"/>
      <c r="G47" s="25"/>
      <c r="H47" s="26"/>
      <c r="I47" s="25"/>
    </row>
    <row r="48" spans="2:9" ht="21.75" customHeight="1">
      <c r="B48" s="29"/>
      <c r="C48" s="29"/>
      <c r="D48" s="29"/>
      <c r="E48" s="30"/>
      <c r="F48" s="31"/>
      <c r="G48" s="29"/>
      <c r="H48" s="30"/>
      <c r="I48" s="29"/>
    </row>
    <row r="50" spans="2:9" ht="22.35" customHeight="1">
      <c r="B50" s="50" t="s">
        <v>404</v>
      </c>
      <c r="C50" s="50"/>
      <c r="D50" s="50"/>
      <c r="E50" s="50"/>
      <c r="F50" s="50"/>
      <c r="G50" s="50"/>
      <c r="H50" s="50"/>
      <c r="I50" s="50"/>
    </row>
  </sheetData>
  <mergeCells count="5">
    <mergeCell ref="B1:J1"/>
    <mergeCell ref="B2:J2"/>
    <mergeCell ref="B3:J3"/>
    <mergeCell ref="B4:J4"/>
    <mergeCell ref="B50:I50"/>
  </mergeCells>
  <conditionalFormatting sqref="B3:J3">
    <cfRule type="expression" dxfId="4" priority="2">
      <formula>LEN($B$3)&gt;0</formula>
    </cfRule>
  </conditionalFormatting>
  <conditionalFormatting sqref="H9:H48">
    <cfRule type="cellIs" dxfId="3" priority="3" operator="equal">
      <formula>"No"</formula>
    </cfRule>
    <cfRule type="cellIs" dxfId="2" priority="4" operator="equal">
      <formula>"Yes"</formula>
    </cfRule>
  </conditionalFormatting>
  <pageMargins left="0.3" right="0.3" top="0.45" bottom="0.45" header="0.511811023622047" footer="0.511811023622047"/>
  <pageSetup paperSize="9" fitToHeight="0" orientation="landscape" horizontalDpi="300" verticalDpi="300"/>
  <drawing r:id="rId1"/>
  <extLst>
    <ext xmlns:x14="http://schemas.microsoft.com/office/spreadsheetml/2009/9/main" uri="{CCE6A557-97BC-4b89-ADB6-D9C93CAAB3DF}">
      <x14:dataValidations xmlns:xm="http://schemas.microsoft.com/office/excel/2006/main" count="2">
        <x14:dataValidation type="list" allowBlank="1" xr:uid="{00000000-0002-0000-0900-000000000000}">
          <x14:formula1>
            <xm:f>Reference!$F$36:$F$49</xm:f>
          </x14:formula1>
          <x14:formula2>
            <xm:f>0</xm:f>
          </x14:formula2>
          <xm:sqref>B9:B48</xm:sqref>
        </x14:dataValidation>
        <x14:dataValidation type="list" allowBlank="1" xr:uid="{00000000-0002-0000-0900-000001000000}">
          <x14:formula1>
            <xm:f>Reference!$D$46:$D$47</xm:f>
          </x14:formula1>
          <x14:formula2>
            <xm:f>0</xm:f>
          </x14:formula2>
          <xm:sqref>H9:H48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B547"/>
    <pageSetUpPr fitToPage="1"/>
  </sheetPr>
  <dimension ref="B1:K50"/>
  <sheetViews>
    <sheetView showGridLines="0" zoomScale="90" zoomScaleNormal="90" workbookViewId="0"/>
  </sheetViews>
  <sheetFormatPr defaultColWidth="8.7109375" defaultRowHeight="15"/>
  <cols>
    <col min="1" max="1" width="2.140625" customWidth="1"/>
    <col min="2" max="2" width="8" customWidth="1"/>
    <col min="3" max="3" width="24" customWidth="1"/>
    <col min="4" max="5" width="34" customWidth="1"/>
    <col min="6" max="7" width="13" customWidth="1"/>
    <col min="8" max="8" width="15" customWidth="1"/>
    <col min="9" max="9" width="13" customWidth="1"/>
    <col min="10" max="10" width="22" customWidth="1"/>
    <col min="11" max="11" width="2.140625" customWidth="1"/>
  </cols>
  <sheetData>
    <row r="1" spans="2:11" ht="33.75" customHeight="1">
      <c r="B1" s="47" t="s">
        <v>405</v>
      </c>
      <c r="C1" s="47"/>
      <c r="D1" s="47"/>
      <c r="E1" s="47"/>
      <c r="F1" s="47"/>
      <c r="G1" s="47"/>
      <c r="H1" s="47"/>
      <c r="I1" s="47"/>
      <c r="J1" s="47"/>
      <c r="K1" s="47"/>
    </row>
    <row r="2" spans="2:11" ht="4.5" customHeight="1">
      <c r="B2" s="48"/>
      <c r="C2" s="48"/>
      <c r="D2" s="48"/>
      <c r="E2" s="48"/>
      <c r="F2" s="48"/>
      <c r="G2" s="48"/>
      <c r="H2" s="48"/>
      <c r="I2" s="48"/>
      <c r="J2" s="48"/>
      <c r="K2" s="48"/>
    </row>
    <row r="3" spans="2:11" ht="16.5" customHeight="1">
      <c r="B3" s="49" t="str">
        <f>IF(LEFT(Setup!$D$7,7)&lt;&gt;"EXAMPLE","","EXAMPLE DATA - a worked example runs through every sheet. Type your project name on Setup and this banner clears.")</f>
        <v>EXAMPLE DATA - a worked example runs through every sheet. Type your project name on Setup and this banner clears.</v>
      </c>
      <c r="C3" s="49"/>
      <c r="D3" s="49"/>
      <c r="E3" s="49"/>
      <c r="F3" s="49"/>
      <c r="G3" s="49"/>
      <c r="H3" s="49"/>
      <c r="I3" s="49"/>
      <c r="J3" s="49"/>
      <c r="K3" s="49"/>
    </row>
    <row r="4" spans="2:11" ht="25.5" customHeight="1">
      <c r="B4" s="50" t="s">
        <v>406</v>
      </c>
      <c r="C4" s="50"/>
      <c r="D4" s="50"/>
      <c r="E4" s="50"/>
      <c r="F4" s="50"/>
      <c r="G4" s="50"/>
      <c r="H4" s="50"/>
      <c r="I4" s="50"/>
      <c r="J4" s="50"/>
      <c r="K4" s="50"/>
    </row>
    <row r="8" spans="2:11" ht="31.5" customHeight="1">
      <c r="B8" s="16" t="s">
        <v>291</v>
      </c>
      <c r="C8" s="16" t="s">
        <v>407</v>
      </c>
      <c r="D8" s="16" t="s">
        <v>65</v>
      </c>
      <c r="E8" s="16" t="s">
        <v>408</v>
      </c>
      <c r="F8" s="16" t="s">
        <v>409</v>
      </c>
      <c r="G8" s="16" t="s">
        <v>410</v>
      </c>
      <c r="H8" s="16" t="s">
        <v>411</v>
      </c>
      <c r="I8" s="16" t="s">
        <v>412</v>
      </c>
      <c r="J8" s="16" t="s">
        <v>239</v>
      </c>
    </row>
    <row r="9" spans="2:11" ht="21.75" customHeight="1">
      <c r="B9" s="25" t="s">
        <v>413</v>
      </c>
      <c r="C9" s="25" t="s">
        <v>414</v>
      </c>
      <c r="D9" s="25" t="s">
        <v>415</v>
      </c>
      <c r="E9" s="25" t="s">
        <v>416</v>
      </c>
      <c r="F9" s="39">
        <v>46230</v>
      </c>
      <c r="G9" s="39">
        <v>46271</v>
      </c>
      <c r="H9" s="25" t="s">
        <v>248</v>
      </c>
      <c r="I9" s="39"/>
      <c r="J9" s="25"/>
    </row>
    <row r="10" spans="2:11" ht="21.75" customHeight="1">
      <c r="B10" s="29" t="s">
        <v>417</v>
      </c>
      <c r="C10" s="29" t="s">
        <v>414</v>
      </c>
      <c r="D10" s="29" t="s">
        <v>418</v>
      </c>
      <c r="E10" s="29" t="s">
        <v>419</v>
      </c>
      <c r="F10" s="40">
        <v>46232</v>
      </c>
      <c r="G10" s="40">
        <v>46271</v>
      </c>
      <c r="H10" s="29" t="s">
        <v>248</v>
      </c>
      <c r="I10" s="40"/>
      <c r="J10" s="29"/>
    </row>
    <row r="11" spans="2:11" ht="21.75" customHeight="1">
      <c r="B11" s="25" t="s">
        <v>420</v>
      </c>
      <c r="C11" s="25" t="s">
        <v>421</v>
      </c>
      <c r="D11" s="25" t="s">
        <v>422</v>
      </c>
      <c r="E11" s="25" t="s">
        <v>423</v>
      </c>
      <c r="F11" s="39">
        <v>46232</v>
      </c>
      <c r="G11" s="39">
        <v>46271</v>
      </c>
      <c r="H11" s="25" t="s">
        <v>248</v>
      </c>
      <c r="I11" s="39"/>
      <c r="J11" s="25"/>
    </row>
    <row r="12" spans="2:11" ht="21.75" customHeight="1">
      <c r="B12" s="29" t="s">
        <v>424</v>
      </c>
      <c r="C12" s="29" t="s">
        <v>414</v>
      </c>
      <c r="D12" s="29" t="s">
        <v>415</v>
      </c>
      <c r="E12" s="29" t="s">
        <v>425</v>
      </c>
      <c r="F12" s="40">
        <v>46258</v>
      </c>
      <c r="G12" s="40">
        <v>46262</v>
      </c>
      <c r="H12" s="29" t="s">
        <v>248</v>
      </c>
      <c r="I12" s="40"/>
      <c r="J12" s="29"/>
    </row>
    <row r="13" spans="2:11" ht="21.75" customHeight="1">
      <c r="B13" s="25"/>
      <c r="C13" s="25"/>
      <c r="D13" s="25"/>
      <c r="E13" s="25"/>
      <c r="F13" s="39"/>
      <c r="G13" s="39"/>
      <c r="H13" s="25"/>
      <c r="I13" s="39"/>
      <c r="J13" s="25"/>
    </row>
    <row r="14" spans="2:11" ht="21.75" customHeight="1">
      <c r="B14" s="29"/>
      <c r="C14" s="29"/>
      <c r="D14" s="29"/>
      <c r="E14" s="29"/>
      <c r="F14" s="40"/>
      <c r="G14" s="40"/>
      <c r="H14" s="29"/>
      <c r="I14" s="40"/>
      <c r="J14" s="29"/>
    </row>
    <row r="15" spans="2:11" ht="21.75" customHeight="1">
      <c r="B15" s="25"/>
      <c r="C15" s="25"/>
      <c r="D15" s="25"/>
      <c r="E15" s="25"/>
      <c r="F15" s="39"/>
      <c r="G15" s="39"/>
      <c r="H15" s="25"/>
      <c r="I15" s="39"/>
      <c r="J15" s="25"/>
    </row>
    <row r="16" spans="2:11" ht="21.75" customHeight="1">
      <c r="B16" s="29"/>
      <c r="C16" s="29"/>
      <c r="D16" s="29"/>
      <c r="E16" s="29"/>
      <c r="F16" s="40"/>
      <c r="G16" s="40"/>
      <c r="H16" s="29"/>
      <c r="I16" s="40"/>
      <c r="J16" s="29"/>
    </row>
    <row r="17" spans="2:10" ht="21.75" customHeight="1">
      <c r="B17" s="25"/>
      <c r="C17" s="25"/>
      <c r="D17" s="25"/>
      <c r="E17" s="25"/>
      <c r="F17" s="39"/>
      <c r="G17" s="39"/>
      <c r="H17" s="25"/>
      <c r="I17" s="39"/>
      <c r="J17" s="25"/>
    </row>
    <row r="18" spans="2:10" ht="21.75" customHeight="1">
      <c r="B18" s="29"/>
      <c r="C18" s="29"/>
      <c r="D18" s="29"/>
      <c r="E18" s="29"/>
      <c r="F18" s="40"/>
      <c r="G18" s="40"/>
      <c r="H18" s="29"/>
      <c r="I18" s="40"/>
      <c r="J18" s="29"/>
    </row>
    <row r="19" spans="2:10" ht="21.75" customHeight="1">
      <c r="B19" s="25"/>
      <c r="C19" s="25"/>
      <c r="D19" s="25"/>
      <c r="E19" s="25"/>
      <c r="F19" s="39"/>
      <c r="G19" s="39"/>
      <c r="H19" s="25"/>
      <c r="I19" s="39"/>
      <c r="J19" s="25"/>
    </row>
    <row r="20" spans="2:10" ht="21.75" customHeight="1">
      <c r="B20" s="29"/>
      <c r="C20" s="29"/>
      <c r="D20" s="29"/>
      <c r="E20" s="29"/>
      <c r="F20" s="40"/>
      <c r="G20" s="40"/>
      <c r="H20" s="29"/>
      <c r="I20" s="40"/>
      <c r="J20" s="29"/>
    </row>
    <row r="21" spans="2:10" ht="21.75" customHeight="1">
      <c r="B21" s="25"/>
      <c r="C21" s="25"/>
      <c r="D21" s="25"/>
      <c r="E21" s="25"/>
      <c r="F21" s="39"/>
      <c r="G21" s="39"/>
      <c r="H21" s="25"/>
      <c r="I21" s="39"/>
      <c r="J21" s="25"/>
    </row>
    <row r="22" spans="2:10" ht="21.75" customHeight="1">
      <c r="B22" s="29"/>
      <c r="C22" s="29"/>
      <c r="D22" s="29"/>
      <c r="E22" s="29"/>
      <c r="F22" s="40"/>
      <c r="G22" s="40"/>
      <c r="H22" s="29"/>
      <c r="I22" s="40"/>
      <c r="J22" s="29"/>
    </row>
    <row r="23" spans="2:10" ht="21.75" customHeight="1">
      <c r="B23" s="25"/>
      <c r="C23" s="25"/>
      <c r="D23" s="25"/>
      <c r="E23" s="25"/>
      <c r="F23" s="39"/>
      <c r="G23" s="39"/>
      <c r="H23" s="25"/>
      <c r="I23" s="39"/>
      <c r="J23" s="25"/>
    </row>
    <row r="24" spans="2:10" ht="21.75" customHeight="1">
      <c r="B24" s="29"/>
      <c r="C24" s="29"/>
      <c r="D24" s="29"/>
      <c r="E24" s="29"/>
      <c r="F24" s="40"/>
      <c r="G24" s="40"/>
      <c r="H24" s="29"/>
      <c r="I24" s="40"/>
      <c r="J24" s="29"/>
    </row>
    <row r="25" spans="2:10" ht="21.75" customHeight="1">
      <c r="B25" s="25"/>
      <c r="C25" s="25"/>
      <c r="D25" s="25"/>
      <c r="E25" s="25"/>
      <c r="F25" s="39"/>
      <c r="G25" s="39"/>
      <c r="H25" s="25"/>
      <c r="I25" s="39"/>
      <c r="J25" s="25"/>
    </row>
    <row r="26" spans="2:10" ht="21.75" customHeight="1">
      <c r="B26" s="29"/>
      <c r="C26" s="29"/>
      <c r="D26" s="29"/>
      <c r="E26" s="29"/>
      <c r="F26" s="40"/>
      <c r="G26" s="40"/>
      <c r="H26" s="29"/>
      <c r="I26" s="40"/>
      <c r="J26" s="29"/>
    </row>
    <row r="27" spans="2:10" ht="21.75" customHeight="1">
      <c r="B27" s="25"/>
      <c r="C27" s="25"/>
      <c r="D27" s="25"/>
      <c r="E27" s="25"/>
      <c r="F27" s="39"/>
      <c r="G27" s="39"/>
      <c r="H27" s="25"/>
      <c r="I27" s="39"/>
      <c r="J27" s="25"/>
    </row>
    <row r="28" spans="2:10" ht="21.75" customHeight="1">
      <c r="B28" s="29"/>
      <c r="C28" s="29"/>
      <c r="D28" s="29"/>
      <c r="E28" s="29"/>
      <c r="F28" s="40"/>
      <c r="G28" s="40"/>
      <c r="H28" s="29"/>
      <c r="I28" s="40"/>
      <c r="J28" s="29"/>
    </row>
    <row r="29" spans="2:10" ht="21.75" customHeight="1">
      <c r="B29" s="25"/>
      <c r="C29" s="25"/>
      <c r="D29" s="25"/>
      <c r="E29" s="25"/>
      <c r="F29" s="39"/>
      <c r="G29" s="39"/>
      <c r="H29" s="25"/>
      <c r="I29" s="39"/>
      <c r="J29" s="25"/>
    </row>
    <row r="30" spans="2:10" ht="21.75" customHeight="1">
      <c r="B30" s="29"/>
      <c r="C30" s="29"/>
      <c r="D30" s="29"/>
      <c r="E30" s="29"/>
      <c r="F30" s="40"/>
      <c r="G30" s="40"/>
      <c r="H30" s="29"/>
      <c r="I30" s="40"/>
      <c r="J30" s="29"/>
    </row>
    <row r="31" spans="2:10" ht="21.75" customHeight="1">
      <c r="B31" s="25"/>
      <c r="C31" s="25"/>
      <c r="D31" s="25"/>
      <c r="E31" s="25"/>
      <c r="F31" s="39"/>
      <c r="G31" s="39"/>
      <c r="H31" s="25"/>
      <c r="I31" s="39"/>
      <c r="J31" s="25"/>
    </row>
    <row r="32" spans="2:10" ht="21.75" customHeight="1">
      <c r="B32" s="29"/>
      <c r="C32" s="29"/>
      <c r="D32" s="29"/>
      <c r="E32" s="29"/>
      <c r="F32" s="40"/>
      <c r="G32" s="40"/>
      <c r="H32" s="29"/>
      <c r="I32" s="40"/>
      <c r="J32" s="29"/>
    </row>
    <row r="33" spans="2:10" ht="21.75" customHeight="1">
      <c r="B33" s="25"/>
      <c r="C33" s="25"/>
      <c r="D33" s="25"/>
      <c r="E33" s="25"/>
      <c r="F33" s="39"/>
      <c r="G33" s="39"/>
      <c r="H33" s="25"/>
      <c r="I33" s="39"/>
      <c r="J33" s="25"/>
    </row>
    <row r="34" spans="2:10" ht="21.75" customHeight="1">
      <c r="B34" s="29"/>
      <c r="C34" s="29"/>
      <c r="D34" s="29"/>
      <c r="E34" s="29"/>
      <c r="F34" s="40"/>
      <c r="G34" s="40"/>
      <c r="H34" s="29"/>
      <c r="I34" s="40"/>
      <c r="J34" s="29"/>
    </row>
    <row r="35" spans="2:10" ht="21.75" customHeight="1">
      <c r="B35" s="25"/>
      <c r="C35" s="25"/>
      <c r="D35" s="25"/>
      <c r="E35" s="25"/>
      <c r="F35" s="39"/>
      <c r="G35" s="39"/>
      <c r="H35" s="25"/>
      <c r="I35" s="39"/>
      <c r="J35" s="25"/>
    </row>
    <row r="36" spans="2:10" ht="21.75" customHeight="1">
      <c r="B36" s="29"/>
      <c r="C36" s="29"/>
      <c r="D36" s="29"/>
      <c r="E36" s="29"/>
      <c r="F36" s="40"/>
      <c r="G36" s="40"/>
      <c r="H36" s="29"/>
      <c r="I36" s="40"/>
      <c r="J36" s="29"/>
    </row>
    <row r="37" spans="2:10" ht="21.75" customHeight="1">
      <c r="B37" s="25"/>
      <c r="C37" s="25"/>
      <c r="D37" s="25"/>
      <c r="E37" s="25"/>
      <c r="F37" s="39"/>
      <c r="G37" s="39"/>
      <c r="H37" s="25"/>
      <c r="I37" s="39"/>
      <c r="J37" s="25"/>
    </row>
    <row r="38" spans="2:10" ht="21.75" customHeight="1">
      <c r="B38" s="29"/>
      <c r="C38" s="29"/>
      <c r="D38" s="29"/>
      <c r="E38" s="29"/>
      <c r="F38" s="40"/>
      <c r="G38" s="40"/>
      <c r="H38" s="29"/>
      <c r="I38" s="40"/>
      <c r="J38" s="29"/>
    </row>
    <row r="39" spans="2:10" ht="21.75" customHeight="1">
      <c r="B39" s="25"/>
      <c r="C39" s="25"/>
      <c r="D39" s="25"/>
      <c r="E39" s="25"/>
      <c r="F39" s="39"/>
      <c r="G39" s="39"/>
      <c r="H39" s="25"/>
      <c r="I39" s="39"/>
      <c r="J39" s="25"/>
    </row>
    <row r="40" spans="2:10" ht="21.75" customHeight="1">
      <c r="B40" s="29"/>
      <c r="C40" s="29"/>
      <c r="D40" s="29"/>
      <c r="E40" s="29"/>
      <c r="F40" s="40"/>
      <c r="G40" s="40"/>
      <c r="H40" s="29"/>
      <c r="I40" s="40"/>
      <c r="J40" s="29"/>
    </row>
    <row r="41" spans="2:10" ht="21.75" customHeight="1">
      <c r="B41" s="25"/>
      <c r="C41" s="25"/>
      <c r="D41" s="25"/>
      <c r="E41" s="25"/>
      <c r="F41" s="39"/>
      <c r="G41" s="39"/>
      <c r="H41" s="25"/>
      <c r="I41" s="39"/>
      <c r="J41" s="25"/>
    </row>
    <row r="42" spans="2:10" ht="21.75" customHeight="1">
      <c r="B42" s="29"/>
      <c r="C42" s="29"/>
      <c r="D42" s="29"/>
      <c r="E42" s="29"/>
      <c r="F42" s="40"/>
      <c r="G42" s="40"/>
      <c r="H42" s="29"/>
      <c r="I42" s="40"/>
      <c r="J42" s="29"/>
    </row>
    <row r="43" spans="2:10" ht="21.75" customHeight="1">
      <c r="B43" s="25"/>
      <c r="C43" s="25"/>
      <c r="D43" s="25"/>
      <c r="E43" s="25"/>
      <c r="F43" s="39"/>
      <c r="G43" s="39"/>
      <c r="H43" s="25"/>
      <c r="I43" s="39"/>
      <c r="J43" s="25"/>
    </row>
    <row r="44" spans="2:10" ht="21.75" customHeight="1">
      <c r="B44" s="29"/>
      <c r="C44" s="29"/>
      <c r="D44" s="29"/>
      <c r="E44" s="29"/>
      <c r="F44" s="40"/>
      <c r="G44" s="40"/>
      <c r="H44" s="29"/>
      <c r="I44" s="40"/>
      <c r="J44" s="29"/>
    </row>
    <row r="45" spans="2:10" ht="21.75" customHeight="1">
      <c r="B45" s="25"/>
      <c r="C45" s="25"/>
      <c r="D45" s="25"/>
      <c r="E45" s="25"/>
      <c r="F45" s="39"/>
      <c r="G45" s="39"/>
      <c r="H45" s="25"/>
      <c r="I45" s="39"/>
      <c r="J45" s="25"/>
    </row>
    <row r="46" spans="2:10" ht="21.75" customHeight="1">
      <c r="B46" s="29"/>
      <c r="C46" s="29"/>
      <c r="D46" s="29"/>
      <c r="E46" s="29"/>
      <c r="F46" s="40"/>
      <c r="G46" s="40"/>
      <c r="H46" s="29"/>
      <c r="I46" s="40"/>
      <c r="J46" s="29"/>
    </row>
    <row r="47" spans="2:10" ht="21.75" customHeight="1">
      <c r="B47" s="25"/>
      <c r="C47" s="25"/>
      <c r="D47" s="25"/>
      <c r="E47" s="25"/>
      <c r="F47" s="39"/>
      <c r="G47" s="39"/>
      <c r="H47" s="25"/>
      <c r="I47" s="39"/>
      <c r="J47" s="25"/>
    </row>
    <row r="48" spans="2:10" ht="21.75" customHeight="1">
      <c r="B48" s="29"/>
      <c r="C48" s="29"/>
      <c r="D48" s="29"/>
      <c r="E48" s="29"/>
      <c r="F48" s="40"/>
      <c r="G48" s="40"/>
      <c r="H48" s="29"/>
      <c r="I48" s="40"/>
      <c r="J48" s="29"/>
    </row>
    <row r="50" spans="2:10" ht="15" customHeight="1">
      <c r="B50" s="50" t="s">
        <v>426</v>
      </c>
      <c r="C50" s="50"/>
      <c r="D50" s="50"/>
      <c r="E50" s="50"/>
      <c r="F50" s="50"/>
      <c r="G50" s="50"/>
      <c r="H50" s="50"/>
      <c r="I50" s="50"/>
      <c r="J50" s="50"/>
    </row>
  </sheetData>
  <mergeCells count="5">
    <mergeCell ref="B1:K1"/>
    <mergeCell ref="B2:K2"/>
    <mergeCell ref="B3:K3"/>
    <mergeCell ref="B4:K4"/>
    <mergeCell ref="B50:J50"/>
  </mergeCells>
  <conditionalFormatting sqref="B3:K3">
    <cfRule type="expression" dxfId="0" priority="2">
      <formula>LEN($B$3)&gt;0</formula>
    </cfRule>
  </conditionalFormatting>
  <pageMargins left="0.3" right="0.3" top="0.45" bottom="0.45" header="0.511811023622047" footer="0.511811023622047"/>
  <pageSetup paperSize="9" fitToHeight="0" orientation="landscape" horizontalDpi="300" verticalDpi="300"/>
  <drawing r:id="rId1"/>
  <extLst>
    <ext xmlns:x14="http://schemas.microsoft.com/office/spreadsheetml/2009/9/main" uri="{78C0D931-6437-407d-A8EE-F0AAD7539E65}">
      <x14:conditionalFormattings>
        <x14:conditionalFormatting xmlns:xm="http://schemas.microsoft.com/office/excel/2006/main">
          <x14:cfRule type="expression" priority="3" id="{00000000-000E-0000-0A00-000003000000}">
            <xm:f>AND($G9&lt;&gt;"",$G9&lt;Setup!$D$30,$I9="")</xm:f>
            <x14:dxf>
              <font>
                <b/>
                <sz val="9"/>
                <color rgb="FFE31B0C"/>
                <name val="Inter"/>
                <charset val="1"/>
              </font>
              <fill>
                <patternFill>
                  <bgColor rgb="FFFDEBE9"/>
                </patternFill>
              </fill>
            </x14:dxf>
          </x14:cfRule>
          <xm:sqref>B9:J48</xm:sqref>
        </x14:conditionalFormatting>
      </x14:conditionalFormattings>
    </ext>
    <ext xmlns:x14="http://schemas.microsoft.com/office/spreadsheetml/2009/9/main" uri="{CCE6A557-97BC-4b89-ADB6-D9C93CAAB3DF}">
      <x14:dataValidations xmlns:xm="http://schemas.microsoft.com/office/excel/2006/main" count="1">
        <x14:dataValidation type="list" allowBlank="1" xr:uid="{00000000-0002-0000-0A00-000000000000}">
          <x14:formula1>
            <xm:f>Reference!$H$36:$H$42</xm:f>
          </x14:formula1>
          <x14:formula2>
            <xm:f>0</xm:f>
          </x14:formula2>
          <xm:sqref>C9:C48</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8E98A2"/>
    <pageSetUpPr fitToPage="1"/>
  </sheetPr>
  <dimension ref="B1:H88"/>
  <sheetViews>
    <sheetView showGridLines="0" zoomScale="90" zoomScaleNormal="90" workbookViewId="0"/>
  </sheetViews>
  <sheetFormatPr defaultColWidth="8.7109375" defaultRowHeight="15"/>
  <cols>
    <col min="1" max="1" width="2.140625" customWidth="1"/>
    <col min="2" max="2" width="40" customWidth="1"/>
    <col min="3" max="3" width="5" customWidth="1"/>
    <col min="4" max="4" width="30" customWidth="1"/>
    <col min="5" max="5" width="5" customWidth="1"/>
    <col min="6" max="6" width="28" customWidth="1"/>
    <col min="7" max="7" width="5" customWidth="1"/>
    <col min="8" max="8" width="24" customWidth="1"/>
    <col min="9" max="9" width="2.140625" customWidth="1"/>
  </cols>
  <sheetData>
    <row r="1" spans="2:8" ht="33.75" customHeight="1">
      <c r="B1" s="47" t="s">
        <v>427</v>
      </c>
      <c r="C1" s="47"/>
      <c r="D1" s="47"/>
      <c r="E1" s="47"/>
      <c r="F1" s="47"/>
      <c r="G1" s="47"/>
      <c r="H1" s="47"/>
    </row>
    <row r="2" spans="2:8" ht="4.5" customHeight="1">
      <c r="B2" s="48"/>
      <c r="C2" s="48"/>
      <c r="D2" s="48"/>
      <c r="E2" s="48"/>
      <c r="F2" s="48"/>
      <c r="G2" s="48"/>
      <c r="H2" s="48"/>
    </row>
    <row r="4" spans="2:8" ht="25.5" customHeight="1">
      <c r="B4" s="50" t="s">
        <v>428</v>
      </c>
      <c r="C4" s="50"/>
      <c r="D4" s="50"/>
      <c r="E4" s="50"/>
      <c r="F4" s="50"/>
      <c r="G4" s="50"/>
      <c r="H4" s="50"/>
    </row>
    <row r="6" spans="2:8" ht="25.5" customHeight="1">
      <c r="B6" s="16" t="s">
        <v>190</v>
      </c>
      <c r="D6" s="16" t="s">
        <v>78</v>
      </c>
      <c r="F6" s="16" t="s">
        <v>429</v>
      </c>
      <c r="H6" s="16" t="s">
        <v>90</v>
      </c>
    </row>
    <row r="7" spans="2:8" ht="15.75" customHeight="1">
      <c r="B7" s="41" t="s">
        <v>207</v>
      </c>
      <c r="D7" s="41" t="s">
        <v>430</v>
      </c>
      <c r="F7" s="41" t="s">
        <v>201</v>
      </c>
      <c r="H7" s="41" t="s">
        <v>431</v>
      </c>
    </row>
    <row r="8" spans="2:8" ht="15.75" customHeight="1">
      <c r="B8" s="41" t="s">
        <v>250</v>
      </c>
      <c r="D8" s="41" t="s">
        <v>79</v>
      </c>
      <c r="F8" s="41" t="s">
        <v>432</v>
      </c>
      <c r="H8" s="41" t="s">
        <v>433</v>
      </c>
    </row>
    <row r="9" spans="2:8" ht="15.75" customHeight="1">
      <c r="B9" s="41" t="s">
        <v>259</v>
      </c>
      <c r="D9" s="41" t="s">
        <v>434</v>
      </c>
      <c r="F9" s="41" t="s">
        <v>225</v>
      </c>
      <c r="H9" s="41" t="s">
        <v>435</v>
      </c>
    </row>
    <row r="10" spans="2:8" ht="15.75" customHeight="1">
      <c r="B10" s="41" t="s">
        <v>241</v>
      </c>
      <c r="D10" s="41" t="s">
        <v>436</v>
      </c>
      <c r="F10" s="41" t="s">
        <v>437</v>
      </c>
      <c r="H10" s="41" t="s">
        <v>91</v>
      </c>
    </row>
    <row r="11" spans="2:8" ht="15.75" customHeight="1">
      <c r="B11" s="41" t="s">
        <v>254</v>
      </c>
      <c r="D11" s="41" t="s">
        <v>438</v>
      </c>
      <c r="F11" s="41" t="s">
        <v>218</v>
      </c>
      <c r="H11" s="41" t="s">
        <v>439</v>
      </c>
    </row>
    <row r="12" spans="2:8" ht="15.75" customHeight="1">
      <c r="B12" s="41" t="s">
        <v>440</v>
      </c>
      <c r="D12" s="41" t="s">
        <v>441</v>
      </c>
      <c r="F12" s="41" t="s">
        <v>442</v>
      </c>
      <c r="H12" s="41" t="s">
        <v>443</v>
      </c>
    </row>
    <row r="13" spans="2:8" ht="15.75" customHeight="1">
      <c r="B13" s="41" t="s">
        <v>444</v>
      </c>
      <c r="D13" s="41" t="s">
        <v>445</v>
      </c>
      <c r="H13" s="41" t="s">
        <v>446</v>
      </c>
    </row>
    <row r="14" spans="2:8" ht="15.75" customHeight="1">
      <c r="B14" s="41" t="s">
        <v>447</v>
      </c>
      <c r="D14" s="41" t="s">
        <v>448</v>
      </c>
      <c r="H14" s="41" t="s">
        <v>449</v>
      </c>
    </row>
    <row r="15" spans="2:8" ht="15.75" customHeight="1">
      <c r="B15" s="41" t="s">
        <v>450</v>
      </c>
    </row>
    <row r="16" spans="2:8" ht="25.5" customHeight="1">
      <c r="B16" s="41" t="s">
        <v>451</v>
      </c>
      <c r="D16" s="16" t="s">
        <v>452</v>
      </c>
      <c r="F16" s="16" t="s">
        <v>98</v>
      </c>
      <c r="H16" s="16" t="s">
        <v>453</v>
      </c>
    </row>
    <row r="17" spans="2:8" ht="15.75" customHeight="1">
      <c r="B17" s="41" t="s">
        <v>454</v>
      </c>
      <c r="D17" s="41" t="s">
        <v>455</v>
      </c>
      <c r="F17" s="41" t="s">
        <v>456</v>
      </c>
      <c r="H17" s="41" t="s">
        <v>274</v>
      </c>
    </row>
    <row r="18" spans="2:8" ht="15.75" customHeight="1">
      <c r="B18" s="41" t="s">
        <v>448</v>
      </c>
      <c r="D18" s="41" t="s">
        <v>457</v>
      </c>
      <c r="F18" s="41" t="s">
        <v>458</v>
      </c>
      <c r="H18" s="41" t="s">
        <v>280</v>
      </c>
    </row>
    <row r="19" spans="2:8" ht="15.75" customHeight="1">
      <c r="D19" s="41" t="s">
        <v>459</v>
      </c>
      <c r="F19" s="41" t="s">
        <v>460</v>
      </c>
      <c r="H19" s="41" t="s">
        <v>277</v>
      </c>
    </row>
    <row r="20" spans="2:8" ht="15.75" customHeight="1">
      <c r="D20" s="41" t="s">
        <v>96</v>
      </c>
      <c r="F20" s="41" t="s">
        <v>99</v>
      </c>
      <c r="H20" s="41" t="s">
        <v>284</v>
      </c>
    </row>
    <row r="21" spans="2:8" ht="15.75" customHeight="1">
      <c r="D21" s="41" t="s">
        <v>461</v>
      </c>
      <c r="F21" s="41" t="s">
        <v>462</v>
      </c>
      <c r="H21" s="41" t="s">
        <v>463</v>
      </c>
    </row>
    <row r="22" spans="2:8" ht="15.75" customHeight="1">
      <c r="D22" s="41" t="s">
        <v>94</v>
      </c>
      <c r="F22" s="41" t="s">
        <v>464</v>
      </c>
      <c r="H22" s="41" t="s">
        <v>465</v>
      </c>
    </row>
    <row r="23" spans="2:8" ht="15.75" customHeight="1">
      <c r="D23" s="41" t="s">
        <v>466</v>
      </c>
      <c r="F23" s="41" t="s">
        <v>467</v>
      </c>
      <c r="H23" s="41" t="s">
        <v>286</v>
      </c>
    </row>
    <row r="24" spans="2:8" ht="15.75" customHeight="1">
      <c r="D24" s="41" t="s">
        <v>468</v>
      </c>
    </row>
    <row r="25" spans="2:8" ht="15.75" customHeight="1">
      <c r="D25" s="41" t="s">
        <v>469</v>
      </c>
    </row>
    <row r="26" spans="2:8" ht="15.75" customHeight="1">
      <c r="D26" s="41" t="s">
        <v>470</v>
      </c>
    </row>
    <row r="27" spans="2:8" ht="15.75" customHeight="1">
      <c r="D27" s="41" t="s">
        <v>471</v>
      </c>
    </row>
    <row r="29" spans="2:8" ht="25.5" customHeight="1">
      <c r="D29" s="16" t="s">
        <v>472</v>
      </c>
      <c r="F29" s="16" t="s">
        <v>473</v>
      </c>
      <c r="H29" s="16" t="s">
        <v>474</v>
      </c>
    </row>
    <row r="30" spans="2:8" ht="15.75" customHeight="1">
      <c r="D30" s="41" t="s">
        <v>275</v>
      </c>
      <c r="F30" s="41" t="s">
        <v>313</v>
      </c>
      <c r="H30" s="41" t="s">
        <v>307</v>
      </c>
    </row>
    <row r="31" spans="2:8" ht="15.75" customHeight="1">
      <c r="D31" s="41" t="s">
        <v>278</v>
      </c>
      <c r="F31" s="41" t="s">
        <v>475</v>
      </c>
      <c r="H31" s="41" t="s">
        <v>304</v>
      </c>
    </row>
    <row r="32" spans="2:8" ht="15.75" customHeight="1">
      <c r="D32" s="41" t="s">
        <v>281</v>
      </c>
      <c r="F32" s="41" t="s">
        <v>299</v>
      </c>
      <c r="H32" s="41" t="s">
        <v>312</v>
      </c>
    </row>
    <row r="33" spans="4:8" ht="15.75" customHeight="1">
      <c r="D33" s="41" t="s">
        <v>476</v>
      </c>
      <c r="F33" s="41" t="s">
        <v>477</v>
      </c>
      <c r="H33" s="41" t="s">
        <v>478</v>
      </c>
    </row>
    <row r="35" spans="4:8" ht="25.5" customHeight="1">
      <c r="D35" s="16" t="s">
        <v>479</v>
      </c>
      <c r="F35" s="16" t="s">
        <v>480</v>
      </c>
      <c r="H35" s="16" t="s">
        <v>481</v>
      </c>
    </row>
    <row r="36" spans="4:8" ht="15.75" customHeight="1">
      <c r="D36" s="41" t="s">
        <v>325</v>
      </c>
      <c r="F36" s="42" t="s">
        <v>375</v>
      </c>
      <c r="H36" s="41" t="s">
        <v>414</v>
      </c>
    </row>
    <row r="37" spans="4:8" ht="15.75" customHeight="1">
      <c r="D37" s="41" t="s">
        <v>482</v>
      </c>
      <c r="F37" s="42" t="s">
        <v>379</v>
      </c>
      <c r="H37" s="41" t="s">
        <v>483</v>
      </c>
    </row>
    <row r="38" spans="4:8" ht="15.75" customHeight="1">
      <c r="D38" s="41" t="s">
        <v>484</v>
      </c>
      <c r="F38" s="42" t="s">
        <v>485</v>
      </c>
      <c r="H38" s="41" t="s">
        <v>421</v>
      </c>
    </row>
    <row r="39" spans="4:8" ht="15.75" customHeight="1">
      <c r="D39" s="41" t="s">
        <v>329</v>
      </c>
      <c r="F39" s="42" t="s">
        <v>385</v>
      </c>
      <c r="H39" s="41" t="s">
        <v>486</v>
      </c>
    </row>
    <row r="40" spans="4:8" ht="15.75" customHeight="1">
      <c r="D40" s="41" t="s">
        <v>487</v>
      </c>
      <c r="F40" s="42" t="s">
        <v>388</v>
      </c>
      <c r="H40" s="41" t="s">
        <v>488</v>
      </c>
    </row>
    <row r="41" spans="4:8" ht="15.75" customHeight="1">
      <c r="D41" s="41" t="s">
        <v>489</v>
      </c>
      <c r="F41" s="42" t="s">
        <v>382</v>
      </c>
      <c r="H41" s="41" t="s">
        <v>490</v>
      </c>
    </row>
    <row r="42" spans="4:8" ht="15.75" customHeight="1">
      <c r="D42" s="41" t="s">
        <v>491</v>
      </c>
      <c r="F42" s="42" t="s">
        <v>390</v>
      </c>
      <c r="H42" s="41" t="s">
        <v>492</v>
      </c>
    </row>
    <row r="43" spans="4:8" ht="15.75" customHeight="1">
      <c r="D43" s="41" t="s">
        <v>493</v>
      </c>
      <c r="F43" s="42" t="s">
        <v>393</v>
      </c>
    </row>
    <row r="44" spans="4:8" ht="15.75" customHeight="1">
      <c r="F44" s="42" t="s">
        <v>402</v>
      </c>
    </row>
    <row r="45" spans="4:8" ht="25.5" customHeight="1">
      <c r="D45" s="16" t="s">
        <v>494</v>
      </c>
      <c r="F45" s="42" t="s">
        <v>396</v>
      </c>
      <c r="H45" s="16" t="s">
        <v>495</v>
      </c>
    </row>
    <row r="46" spans="4:8" ht="15.75" customHeight="1">
      <c r="D46" s="41" t="s">
        <v>326</v>
      </c>
      <c r="F46" s="42" t="s">
        <v>399</v>
      </c>
      <c r="H46" s="41" t="s">
        <v>326</v>
      </c>
    </row>
    <row r="47" spans="4:8" ht="15.75" customHeight="1">
      <c r="D47" s="41" t="s">
        <v>496</v>
      </c>
      <c r="F47" s="42" t="s">
        <v>497</v>
      </c>
      <c r="H47" s="41" t="s">
        <v>496</v>
      </c>
    </row>
    <row r="48" spans="4:8" ht="15.75" customHeight="1">
      <c r="F48" s="42" t="s">
        <v>498</v>
      </c>
      <c r="H48" s="41" t="s">
        <v>499</v>
      </c>
    </row>
    <row r="49" spans="2:6" ht="15.75" customHeight="1">
      <c r="F49" s="42" t="s">
        <v>500</v>
      </c>
    </row>
    <row r="51" spans="2:6" ht="25.5" customHeight="1">
      <c r="B51" s="16" t="s">
        <v>501</v>
      </c>
    </row>
    <row r="52" spans="2:6" ht="15.75" customHeight="1">
      <c r="B52" s="42" t="s">
        <v>502</v>
      </c>
    </row>
    <row r="53" spans="2:6" ht="15.75" customHeight="1">
      <c r="B53" s="42" t="s">
        <v>503</v>
      </c>
    </row>
    <row r="54" spans="2:6" ht="15.75" customHeight="1">
      <c r="B54" s="42" t="s">
        <v>504</v>
      </c>
    </row>
    <row r="55" spans="2:6" ht="15.75" customHeight="1">
      <c r="B55" s="42" t="s">
        <v>505</v>
      </c>
    </row>
    <row r="56" spans="2:6" ht="15.75" customHeight="1">
      <c r="B56" s="42" t="s">
        <v>506</v>
      </c>
    </row>
    <row r="57" spans="2:6" ht="15.75" customHeight="1">
      <c r="B57" s="42" t="s">
        <v>507</v>
      </c>
    </row>
    <row r="58" spans="2:6" ht="15.75" customHeight="1">
      <c r="B58" s="42" t="s">
        <v>508</v>
      </c>
    </row>
    <row r="59" spans="2:6" ht="15.75" customHeight="1">
      <c r="B59" s="42" t="s">
        <v>509</v>
      </c>
    </row>
    <row r="60" spans="2:6" ht="15.75" customHeight="1">
      <c r="B60" s="42" t="s">
        <v>510</v>
      </c>
    </row>
    <row r="61" spans="2:6" ht="15.75" customHeight="1">
      <c r="B61" s="42" t="s">
        <v>511</v>
      </c>
    </row>
    <row r="62" spans="2:6" ht="15.75" customHeight="1">
      <c r="B62" s="42" t="s">
        <v>512</v>
      </c>
    </row>
    <row r="63" spans="2:6" ht="15.75" customHeight="1">
      <c r="B63" s="42" t="s">
        <v>513</v>
      </c>
    </row>
    <row r="65" spans="2:8" ht="19.5" customHeight="1">
      <c r="B65" s="61" t="s">
        <v>514</v>
      </c>
      <c r="C65" s="61"/>
      <c r="D65" s="61"/>
      <c r="E65" s="61"/>
      <c r="F65" s="61"/>
      <c r="G65" s="61"/>
      <c r="H65" s="61"/>
    </row>
    <row r="66" spans="2:8" ht="51.75" customHeight="1">
      <c r="B66" s="43" t="s">
        <v>515</v>
      </c>
      <c r="C66" s="62" t="s">
        <v>516</v>
      </c>
      <c r="D66" s="62"/>
      <c r="E66" s="62"/>
      <c r="F66" s="62"/>
      <c r="G66" s="62"/>
      <c r="H66" s="62"/>
    </row>
    <row r="67" spans="2:8" ht="51.75" customHeight="1">
      <c r="B67" s="43" t="s">
        <v>517</v>
      </c>
      <c r="C67" s="62" t="s">
        <v>518</v>
      </c>
      <c r="D67" s="62"/>
      <c r="E67" s="62"/>
      <c r="F67" s="62"/>
      <c r="G67" s="62"/>
      <c r="H67" s="62"/>
    </row>
    <row r="68" spans="2:8" ht="51.75" customHeight="1">
      <c r="B68" s="43" t="s">
        <v>519</v>
      </c>
      <c r="C68" s="62" t="s">
        <v>520</v>
      </c>
      <c r="D68" s="62"/>
      <c r="E68" s="62"/>
      <c r="F68" s="62"/>
      <c r="G68" s="62"/>
      <c r="H68" s="62"/>
    </row>
    <row r="70" spans="2:8" ht="19.5" customHeight="1">
      <c r="B70" s="61" t="s">
        <v>521</v>
      </c>
      <c r="C70" s="61"/>
      <c r="D70" s="61"/>
      <c r="E70" s="61"/>
      <c r="F70" s="61"/>
      <c r="G70" s="61"/>
      <c r="H70" s="61"/>
    </row>
    <row r="71" spans="2:8" ht="13.5" customHeight="1">
      <c r="B71" s="50" t="s">
        <v>522</v>
      </c>
      <c r="C71" s="50"/>
      <c r="D71" s="50"/>
      <c r="E71" s="50"/>
      <c r="F71" s="50"/>
      <c r="G71" s="50"/>
      <c r="H71" s="50"/>
    </row>
    <row r="72" spans="2:8">
      <c r="B72" s="50"/>
      <c r="C72" s="50"/>
      <c r="D72" s="50"/>
      <c r="E72" s="50"/>
      <c r="F72" s="50"/>
      <c r="G72" s="50"/>
      <c r="H72" s="50"/>
    </row>
    <row r="73" spans="2:8">
      <c r="B73" s="50"/>
      <c r="C73" s="50"/>
      <c r="D73" s="50"/>
      <c r="E73" s="50"/>
      <c r="F73" s="50"/>
      <c r="G73" s="50"/>
      <c r="H73" s="50"/>
    </row>
    <row r="74" spans="2:8">
      <c r="B74" s="50"/>
      <c r="C74" s="50"/>
      <c r="D74" s="50"/>
      <c r="E74" s="50"/>
      <c r="F74" s="50"/>
      <c r="G74" s="50"/>
      <c r="H74" s="50"/>
    </row>
    <row r="76" spans="2:8" ht="19.5" customHeight="1">
      <c r="B76" s="61" t="s">
        <v>523</v>
      </c>
      <c r="C76" s="61"/>
      <c r="D76" s="61"/>
      <c r="E76" s="61"/>
      <c r="F76" s="61"/>
      <c r="G76" s="61"/>
      <c r="H76" s="61"/>
    </row>
    <row r="77" spans="2:8" ht="43.5" customHeight="1">
      <c r="B77" s="43" t="s">
        <v>524</v>
      </c>
      <c r="C77" s="62" t="s">
        <v>525</v>
      </c>
      <c r="D77" s="62"/>
      <c r="E77" s="62"/>
      <c r="F77" s="62"/>
      <c r="G77" s="62"/>
      <c r="H77" s="62"/>
    </row>
    <row r="78" spans="2:8" ht="43.5" customHeight="1">
      <c r="B78" s="43" t="s">
        <v>526</v>
      </c>
      <c r="C78" s="62" t="s">
        <v>527</v>
      </c>
      <c r="D78" s="62"/>
      <c r="E78" s="62"/>
      <c r="F78" s="62"/>
      <c r="G78" s="62"/>
      <c r="H78" s="62"/>
    </row>
    <row r="79" spans="2:8" ht="43.5" customHeight="1">
      <c r="B79" s="43" t="s">
        <v>528</v>
      </c>
      <c r="C79" s="62" t="s">
        <v>529</v>
      </c>
      <c r="D79" s="62"/>
      <c r="E79" s="62"/>
      <c r="F79" s="62"/>
      <c r="G79" s="62"/>
      <c r="H79" s="62"/>
    </row>
    <row r="80" spans="2:8" ht="43.5" customHeight="1">
      <c r="B80" s="43" t="s">
        <v>530</v>
      </c>
      <c r="C80" s="62" t="s">
        <v>531</v>
      </c>
      <c r="D80" s="62"/>
      <c r="E80" s="62"/>
      <c r="F80" s="62"/>
      <c r="G80" s="62"/>
      <c r="H80" s="62"/>
    </row>
    <row r="81" spans="2:8" ht="43.5" customHeight="1">
      <c r="B81" s="43" t="s">
        <v>532</v>
      </c>
      <c r="C81" s="62" t="s">
        <v>533</v>
      </c>
      <c r="D81" s="62"/>
      <c r="E81" s="62"/>
      <c r="F81" s="62"/>
      <c r="G81" s="62"/>
      <c r="H81" s="62"/>
    </row>
    <row r="82" spans="2:8" ht="43.5" customHeight="1">
      <c r="B82" s="43" t="s">
        <v>534</v>
      </c>
      <c r="C82" s="62" t="s">
        <v>535</v>
      </c>
      <c r="D82" s="62"/>
      <c r="E82" s="62"/>
      <c r="F82" s="62"/>
      <c r="G82" s="62"/>
      <c r="H82" s="62"/>
    </row>
    <row r="84" spans="2:8" ht="19.5" customHeight="1">
      <c r="B84" s="61" t="s">
        <v>536</v>
      </c>
      <c r="C84" s="61"/>
      <c r="D84" s="61"/>
      <c r="E84" s="61"/>
      <c r="F84" s="61"/>
      <c r="G84" s="61"/>
      <c r="H84" s="61"/>
    </row>
    <row r="85" spans="2:8" ht="18.75" customHeight="1">
      <c r="B85" s="44" t="s">
        <v>537</v>
      </c>
      <c r="C85" s="63" t="s">
        <v>538</v>
      </c>
      <c r="D85" s="63"/>
      <c r="E85" s="63"/>
      <c r="F85" s="63"/>
      <c r="G85" s="63"/>
      <c r="H85" s="63"/>
    </row>
    <row r="86" spans="2:8" ht="18.75" customHeight="1">
      <c r="B86" s="45" t="s">
        <v>539</v>
      </c>
      <c r="C86" s="63" t="s">
        <v>540</v>
      </c>
      <c r="D86" s="63"/>
      <c r="E86" s="63"/>
      <c r="F86" s="63"/>
      <c r="G86" s="63"/>
      <c r="H86" s="63"/>
    </row>
    <row r="87" spans="2:8" ht="18.75" customHeight="1">
      <c r="B87" s="45" t="s">
        <v>541</v>
      </c>
      <c r="C87" s="63" t="s">
        <v>542</v>
      </c>
      <c r="D87" s="63"/>
      <c r="E87" s="63"/>
      <c r="F87" s="63"/>
      <c r="G87" s="63"/>
      <c r="H87" s="63"/>
    </row>
    <row r="88" spans="2:8" ht="18.75" customHeight="1">
      <c r="B88" s="46" t="s">
        <v>543</v>
      </c>
      <c r="C88" s="63" t="s">
        <v>544</v>
      </c>
      <c r="D88" s="63"/>
      <c r="E88" s="63"/>
      <c r="F88" s="63"/>
      <c r="G88" s="63"/>
      <c r="H88" s="63"/>
    </row>
  </sheetData>
  <mergeCells count="21">
    <mergeCell ref="C88:H88"/>
    <mergeCell ref="C82:H82"/>
    <mergeCell ref="B84:H84"/>
    <mergeCell ref="C85:H85"/>
    <mergeCell ref="C86:H86"/>
    <mergeCell ref="C87:H87"/>
    <mergeCell ref="C77:H77"/>
    <mergeCell ref="C78:H78"/>
    <mergeCell ref="C79:H79"/>
    <mergeCell ref="C80:H80"/>
    <mergeCell ref="C81:H81"/>
    <mergeCell ref="C67:H67"/>
    <mergeCell ref="C68:H68"/>
    <mergeCell ref="B70:H70"/>
    <mergeCell ref="B71:H74"/>
    <mergeCell ref="B76:H76"/>
    <mergeCell ref="B1:H1"/>
    <mergeCell ref="B2:H2"/>
    <mergeCell ref="B4:H4"/>
    <mergeCell ref="B65:H65"/>
    <mergeCell ref="C66:H66"/>
  </mergeCells>
  <pageMargins left="0.3" right="0.3" top="0.45" bottom="0.45" header="0.511811023622047" footer="0.511811023622047"/>
  <pageSetup paperSize="9" fitToHeight="0" orientation="landscape"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D3C61"/>
    <pageSetUpPr fitToPage="1"/>
  </sheetPr>
  <dimension ref="B1:F45"/>
  <sheetViews>
    <sheetView showGridLines="0" zoomScale="90" zoomScaleNormal="90" workbookViewId="0"/>
  </sheetViews>
  <sheetFormatPr defaultColWidth="8.7109375" defaultRowHeight="15"/>
  <cols>
    <col min="1" max="1" width="2.140625" customWidth="1"/>
    <col min="2" max="2" width="4" customWidth="1"/>
    <col min="3" max="3" width="32" customWidth="1"/>
    <col min="4" max="4" width="26" customWidth="1"/>
    <col min="5" max="5" width="28" customWidth="1"/>
    <col min="6" max="6" width="11" customWidth="1"/>
    <col min="7" max="7" width="2.140625" customWidth="1"/>
  </cols>
  <sheetData>
    <row r="1" spans="2:6" ht="33.75" customHeight="1">
      <c r="B1" s="47" t="s">
        <v>58</v>
      </c>
      <c r="C1" s="47"/>
      <c r="D1" s="47"/>
      <c r="E1" s="47"/>
      <c r="F1" s="47"/>
    </row>
    <row r="2" spans="2:6" ht="4.5" customHeight="1">
      <c r="B2" s="48"/>
      <c r="C2" s="48"/>
      <c r="D2" s="48"/>
      <c r="E2" s="48"/>
      <c r="F2" s="48"/>
    </row>
    <row r="3" spans="2:6" ht="16.5" customHeight="1">
      <c r="B3" s="49" t="str">
        <f>IF(LEFT(Setup!$D$7,7)&lt;&gt;"EXAMPLE","","EXAMPLE DATA - a worked example runs through every sheet. Type your project name on Setup and this banner clears.")</f>
        <v>EXAMPLE DATA - a worked example runs through every sheet. Type your project name on Setup and this banner clears.</v>
      </c>
      <c r="C3" s="49"/>
      <c r="D3" s="49"/>
      <c r="E3" s="49"/>
      <c r="F3" s="49"/>
    </row>
    <row r="4" spans="2:6" ht="25.5" customHeight="1">
      <c r="B4" s="50" t="s">
        <v>59</v>
      </c>
      <c r="C4" s="50"/>
      <c r="D4" s="50"/>
      <c r="E4" s="50"/>
      <c r="F4" s="50"/>
    </row>
    <row r="6" spans="2:6" ht="21.75" customHeight="1">
      <c r="B6" s="11" t="s">
        <v>60</v>
      </c>
      <c r="C6" s="11"/>
      <c r="D6" s="11"/>
      <c r="E6" s="11"/>
      <c r="F6" s="11"/>
    </row>
    <row r="7" spans="2:6" ht="19.5" customHeight="1">
      <c r="B7" s="51" t="s">
        <v>61</v>
      </c>
      <c r="C7" s="51"/>
      <c r="D7" s="52" t="s">
        <v>62</v>
      </c>
      <c r="E7" s="52"/>
    </row>
    <row r="8" spans="2:6" ht="19.5" customHeight="1">
      <c r="B8" s="51" t="s">
        <v>63</v>
      </c>
      <c r="C8" s="51"/>
      <c r="D8" s="52" t="s">
        <v>64</v>
      </c>
      <c r="E8" s="52"/>
    </row>
    <row r="9" spans="2:6" ht="19.5" customHeight="1">
      <c r="B9" s="51" t="s">
        <v>65</v>
      </c>
      <c r="C9" s="51"/>
      <c r="D9" s="52" t="s">
        <v>66</v>
      </c>
      <c r="E9" s="52"/>
    </row>
    <row r="10" spans="2:6" ht="19.5" customHeight="1">
      <c r="B10" s="51" t="s">
        <v>67</v>
      </c>
      <c r="C10" s="51"/>
      <c r="D10" s="52" t="s">
        <v>68</v>
      </c>
      <c r="E10" s="52"/>
    </row>
    <row r="11" spans="2:6" ht="19.5" customHeight="1">
      <c r="B11" s="51" t="s">
        <v>69</v>
      </c>
      <c r="C11" s="51"/>
      <c r="D11" s="52" t="s">
        <v>70</v>
      </c>
      <c r="E11" s="52"/>
    </row>
    <row r="12" spans="2:6" ht="19.5" customHeight="1">
      <c r="B12" s="51" t="s">
        <v>71</v>
      </c>
      <c r="C12" s="51"/>
      <c r="D12" s="52" t="s">
        <v>72</v>
      </c>
      <c r="E12" s="52"/>
    </row>
    <row r="13" spans="2:6" ht="19.5" customHeight="1">
      <c r="B13" s="51" t="s">
        <v>73</v>
      </c>
      <c r="C13" s="51"/>
      <c r="D13" s="52" t="s">
        <v>74</v>
      </c>
      <c r="E13" s="52"/>
    </row>
    <row r="14" spans="2:6" ht="19.5" customHeight="1">
      <c r="B14" s="51" t="s">
        <v>75</v>
      </c>
      <c r="C14" s="51"/>
      <c r="D14" s="52" t="s">
        <v>76</v>
      </c>
      <c r="E14" s="52"/>
    </row>
    <row r="16" spans="2:6" ht="21.75" customHeight="1">
      <c r="B16" s="11" t="s">
        <v>77</v>
      </c>
      <c r="C16" s="11"/>
      <c r="D16" s="11"/>
      <c r="E16" s="11"/>
      <c r="F16" s="11"/>
    </row>
    <row r="17" spans="2:6" ht="33.75" customHeight="1">
      <c r="B17" s="51" t="s">
        <v>78</v>
      </c>
      <c r="C17" s="51"/>
      <c r="D17" s="22" t="s">
        <v>79</v>
      </c>
      <c r="E17" s="53" t="s">
        <v>80</v>
      </c>
      <c r="F17" s="53"/>
    </row>
    <row r="18" spans="2:6" ht="33.75" customHeight="1">
      <c r="B18" s="51" t="s">
        <v>81</v>
      </c>
      <c r="C18" s="51"/>
      <c r="D18" s="54" t="s">
        <v>82</v>
      </c>
      <c r="E18" s="54"/>
    </row>
    <row r="19" spans="2:6" ht="33.75" customHeight="1">
      <c r="B19" s="51" t="s">
        <v>83</v>
      </c>
      <c r="C19" s="51"/>
      <c r="D19" s="55">
        <v>46230</v>
      </c>
      <c r="E19" s="55"/>
    </row>
    <row r="20" spans="2:6" ht="33.75" customHeight="1">
      <c r="B20" s="51" t="s">
        <v>84</v>
      </c>
      <c r="C20" s="51"/>
      <c r="D20" s="23">
        <v>46271</v>
      </c>
      <c r="E20" s="53" t="s">
        <v>85</v>
      </c>
      <c r="F20" s="53"/>
    </row>
    <row r="21" spans="2:6" ht="33.75" customHeight="1">
      <c r="B21" s="51" t="s">
        <v>86</v>
      </c>
      <c r="C21" s="51"/>
      <c r="D21" s="22" t="s">
        <v>87</v>
      </c>
      <c r="E21" s="53" t="s">
        <v>88</v>
      </c>
      <c r="F21" s="53"/>
    </row>
    <row r="23" spans="2:6" ht="21.75" customHeight="1">
      <c r="B23" s="11" t="s">
        <v>89</v>
      </c>
      <c r="C23" s="11"/>
      <c r="D23" s="11"/>
      <c r="E23" s="11"/>
      <c r="F23" s="11"/>
    </row>
    <row r="24" spans="2:6" ht="33.75" customHeight="1">
      <c r="B24" s="51" t="s">
        <v>90</v>
      </c>
      <c r="C24" s="51"/>
      <c r="D24" s="21" t="s">
        <v>91</v>
      </c>
      <c r="E24" s="53" t="s">
        <v>92</v>
      </c>
      <c r="F24" s="53"/>
    </row>
    <row r="25" spans="2:6" ht="33.75" customHeight="1">
      <c r="B25" s="51" t="s">
        <v>93</v>
      </c>
      <c r="C25" s="51"/>
      <c r="D25" s="52" t="s">
        <v>94</v>
      </c>
      <c r="E25" s="52"/>
    </row>
    <row r="26" spans="2:6" ht="33.75" customHeight="1">
      <c r="B26" s="51" t="s">
        <v>95</v>
      </c>
      <c r="C26" s="51"/>
      <c r="D26" s="21" t="s">
        <v>96</v>
      </c>
      <c r="E26" s="53" t="s">
        <v>97</v>
      </c>
      <c r="F26" s="53"/>
    </row>
    <row r="27" spans="2:6" ht="33.75" customHeight="1">
      <c r="B27" s="51" t="s">
        <v>98</v>
      </c>
      <c r="C27" s="51"/>
      <c r="D27" s="21" t="s">
        <v>99</v>
      </c>
      <c r="E27" s="53" t="s">
        <v>100</v>
      </c>
      <c r="F27" s="53"/>
    </row>
    <row r="28" spans="2:6" ht="33.75" customHeight="1">
      <c r="B28" s="51" t="s">
        <v>101</v>
      </c>
      <c r="C28" s="51"/>
      <c r="D28" s="56">
        <v>46232</v>
      </c>
      <c r="E28" s="56"/>
    </row>
    <row r="29" spans="2:6" ht="33.75" customHeight="1">
      <c r="B29" s="51" t="s">
        <v>102</v>
      </c>
      <c r="C29" s="51"/>
      <c r="D29" s="56">
        <v>46269</v>
      </c>
      <c r="E29" s="56"/>
    </row>
    <row r="30" spans="2:6" ht="33.75" customHeight="1">
      <c r="B30" s="51" t="s">
        <v>103</v>
      </c>
      <c r="C30" s="51"/>
      <c r="D30" s="24">
        <v>46247</v>
      </c>
      <c r="E30" s="53" t="s">
        <v>104</v>
      </c>
      <c r="F30" s="53"/>
    </row>
    <row r="32" spans="2:6" ht="21.75" customHeight="1">
      <c r="B32" s="11" t="s">
        <v>105</v>
      </c>
      <c r="C32" s="11"/>
      <c r="D32" s="11"/>
      <c r="E32" s="11"/>
      <c r="F32" s="11"/>
    </row>
    <row r="33" spans="2:6" ht="19.5" customHeight="1">
      <c r="B33" s="57" t="s">
        <v>106</v>
      </c>
      <c r="C33" s="57"/>
      <c r="D33" s="58">
        <f>Setup!$D$20-Setup!$D$30</f>
        <v>24</v>
      </c>
      <c r="E33" s="58"/>
    </row>
    <row r="34" spans="2:6" ht="19.5" customHeight="1">
      <c r="B34" s="57" t="s">
        <v>107</v>
      </c>
      <c r="C34" s="57"/>
      <c r="D34" s="58">
        <f>COUNTIFS('Layout Register'!$O$9:$O$48,"&lt;&gt;",'Layout Register'!$P$9:$P$48,"")</f>
        <v>3</v>
      </c>
      <c r="E34" s="58"/>
    </row>
    <row r="35" spans="2:6" ht="19.5" customHeight="1">
      <c r="B35" s="57" t="s">
        <v>108</v>
      </c>
      <c r="C35" s="57"/>
      <c r="D35" s="58">
        <f>COUNTIF('Inspection Log'!$C$9:$C$108,"&lt;&gt;")</f>
        <v>5</v>
      </c>
      <c r="E35" s="58"/>
    </row>
    <row r="36" spans="2:6" ht="19.5" customHeight="1">
      <c r="B36" s="57" t="s">
        <v>109</v>
      </c>
      <c r="C36" s="57"/>
      <c r="D36" s="58">
        <f>IFERROR(Setup!$D$30-MAX('Inspection Log'!$C$9:$C$108),"-")</f>
        <v>1</v>
      </c>
      <c r="E36" s="58"/>
    </row>
    <row r="37" spans="2:6" ht="19.5" customHeight="1">
      <c r="B37" s="57" t="s">
        <v>110</v>
      </c>
      <c r="C37" s="57"/>
      <c r="D37" s="58">
        <f>COUNTIFS(Deficiencies!$J$9:$J$58,"&lt;&gt;Closed",Deficiencies!$J$9:$J$58,"&lt;&gt;",Deficiencies!$B$9:$B$58,"?*")</f>
        <v>1</v>
      </c>
      <c r="E37" s="58"/>
    </row>
    <row r="38" spans="2:6" ht="19.5" customHeight="1">
      <c r="B38" s="57" t="s">
        <v>111</v>
      </c>
      <c r="C38" s="57"/>
      <c r="D38" s="58">
        <f>COUNTIFS(Deficiencies!$J$9:$J$58,"&lt;&gt;Closed",Deficiencies!$J$9:$J$58,"&lt;&gt;",Deficiencies!$I$9:$I$58,"&lt;"&amp;Setup!$D$30,Deficiencies!$I$9:$I$58,"&lt;&gt;")</f>
        <v>0</v>
      </c>
      <c r="E38" s="58"/>
    </row>
    <row r="39" spans="2:6" ht="19.5" customHeight="1">
      <c r="B39" s="57" t="s">
        <v>112</v>
      </c>
      <c r="C39" s="57"/>
      <c r="D39" s="58">
        <f>COUNTIFS(Personnel!$H$9:$H$58,"&lt;="&amp;Setup!$D$30+60,Personnel!$H$9:$H$58,"&gt;="&amp;Setup!$D$30,Personnel!$B$9:$B$58,"?*")</f>
        <v>2</v>
      </c>
      <c r="E39" s="58"/>
    </row>
    <row r="40" spans="2:6" ht="19.5" customHeight="1">
      <c r="B40" s="57" t="s">
        <v>113</v>
      </c>
      <c r="C40" s="57"/>
      <c r="D40" s="58">
        <f>COUNTIFS(Personnel!$H$9:$H$58,"&lt;"&amp;Setup!$D$30,Personnel!$H$9:$H$58,"&lt;&gt;",Personnel!$B$9:$B$58,"?*")</f>
        <v>0</v>
      </c>
      <c r="E40" s="58"/>
    </row>
    <row r="41" spans="2:6" ht="19.5" customHeight="1">
      <c r="B41" s="57" t="s">
        <v>114</v>
      </c>
      <c r="C41" s="57"/>
      <c r="D41" s="58">
        <f>COUNTIF('Change Log'!$B$9:$B$58,"?*")</f>
        <v>2</v>
      </c>
      <c r="E41" s="58"/>
    </row>
    <row r="42" spans="2:6" ht="19.5" customHeight="1">
      <c r="B42" s="57" t="s">
        <v>115</v>
      </c>
      <c r="C42" s="57"/>
      <c r="D42" s="58">
        <f>COUNTIFS(Notifications!$H$9:$H$48,"&lt;&gt;Yes",Notifications!$B$9:$B$48,"?*")</f>
        <v>0</v>
      </c>
      <c r="E42" s="58"/>
    </row>
    <row r="44" spans="2:6" ht="15" customHeight="1">
      <c r="B44" s="50" t="s">
        <v>116</v>
      </c>
      <c r="C44" s="50"/>
      <c r="D44" s="50"/>
      <c r="E44" s="50"/>
      <c r="F44" s="50"/>
    </row>
    <row r="45" spans="2:6">
      <c r="B45" s="50"/>
      <c r="C45" s="50"/>
      <c r="D45" s="50"/>
      <c r="E45" s="50"/>
      <c r="F45" s="50"/>
    </row>
  </sheetData>
  <mergeCells count="69">
    <mergeCell ref="B44:F45"/>
    <mergeCell ref="B40:C40"/>
    <mergeCell ref="D40:E40"/>
    <mergeCell ref="B41:C41"/>
    <mergeCell ref="D41:E41"/>
    <mergeCell ref="B42:C42"/>
    <mergeCell ref="D42:E42"/>
    <mergeCell ref="B37:C37"/>
    <mergeCell ref="D37:E37"/>
    <mergeCell ref="B38:C38"/>
    <mergeCell ref="D38:E38"/>
    <mergeCell ref="B39:C39"/>
    <mergeCell ref="D39:E39"/>
    <mergeCell ref="B34:C34"/>
    <mergeCell ref="D34:E34"/>
    <mergeCell ref="B35:C35"/>
    <mergeCell ref="D35:E35"/>
    <mergeCell ref="B36:C36"/>
    <mergeCell ref="D36:E36"/>
    <mergeCell ref="B30:C30"/>
    <mergeCell ref="E30:F30"/>
    <mergeCell ref="B32:F32"/>
    <mergeCell ref="B33:C33"/>
    <mergeCell ref="D33:E33"/>
    <mergeCell ref="B27:C27"/>
    <mergeCell ref="E27:F27"/>
    <mergeCell ref="B28:C28"/>
    <mergeCell ref="D28:E28"/>
    <mergeCell ref="B29:C29"/>
    <mergeCell ref="D29:E29"/>
    <mergeCell ref="B24:C24"/>
    <mergeCell ref="E24:F24"/>
    <mergeCell ref="B25:C25"/>
    <mergeCell ref="D25:E25"/>
    <mergeCell ref="B26:C26"/>
    <mergeCell ref="E26:F26"/>
    <mergeCell ref="B20:C20"/>
    <mergeCell ref="E20:F20"/>
    <mergeCell ref="B21:C21"/>
    <mergeCell ref="E21:F21"/>
    <mergeCell ref="B23:F23"/>
    <mergeCell ref="B17:C17"/>
    <mergeCell ref="E17:F17"/>
    <mergeCell ref="B18:C18"/>
    <mergeCell ref="D18:E18"/>
    <mergeCell ref="B19:C19"/>
    <mergeCell ref="D19:E19"/>
    <mergeCell ref="B13:C13"/>
    <mergeCell ref="D13:E13"/>
    <mergeCell ref="B14:C14"/>
    <mergeCell ref="D14:E14"/>
    <mergeCell ref="B16:F16"/>
    <mergeCell ref="B10:C10"/>
    <mergeCell ref="D10:E10"/>
    <mergeCell ref="B11:C11"/>
    <mergeCell ref="D11:E11"/>
    <mergeCell ref="B12:C12"/>
    <mergeCell ref="D12:E12"/>
    <mergeCell ref="B7:C7"/>
    <mergeCell ref="D7:E7"/>
    <mergeCell ref="B8:C8"/>
    <mergeCell ref="D8:E8"/>
    <mergeCell ref="B9:C9"/>
    <mergeCell ref="D9:E9"/>
    <mergeCell ref="B1:F1"/>
    <mergeCell ref="B2:F2"/>
    <mergeCell ref="B3:F3"/>
    <mergeCell ref="B4:F4"/>
    <mergeCell ref="B6:F6"/>
  </mergeCells>
  <conditionalFormatting sqref="B3:F3">
    <cfRule type="expression" dxfId="39" priority="2">
      <formula>LEN($B$3)&gt;0</formula>
    </cfRule>
  </conditionalFormatting>
  <conditionalFormatting sqref="D33">
    <cfRule type="cellIs" dxfId="38" priority="3" operator="lessThan">
      <formula>14</formula>
    </cfRule>
  </conditionalFormatting>
  <conditionalFormatting sqref="D38">
    <cfRule type="cellIs" dxfId="37" priority="4" operator="greaterThan">
      <formula>0</formula>
    </cfRule>
  </conditionalFormatting>
  <conditionalFormatting sqref="D39">
    <cfRule type="cellIs" dxfId="36" priority="6" operator="greaterThan">
      <formula>0</formula>
    </cfRule>
  </conditionalFormatting>
  <conditionalFormatting sqref="D40">
    <cfRule type="cellIs" dxfId="35" priority="5" operator="greaterThan">
      <formula>0</formula>
    </cfRule>
  </conditionalFormatting>
  <conditionalFormatting sqref="D42">
    <cfRule type="cellIs" dxfId="34" priority="7" operator="greaterThan">
      <formula>0</formula>
    </cfRule>
  </conditionalFormatting>
  <pageMargins left="0.3" right="0.3" top="0.45" bottom="0.45" header="0.511811023622047" footer="0.511811023622047"/>
  <pageSetup paperSize="9" fitToHeight="0" orientation="portrait" horizontalDpi="300" verticalDpi="300"/>
  <drawing r:id="rId1"/>
  <extLst>
    <ext xmlns:x14="http://schemas.microsoft.com/office/spreadsheetml/2009/9/main" uri="{CCE6A557-97BC-4b89-ADB6-D9C93CAAB3DF}">
      <x14:dataValidations xmlns:xm="http://schemas.microsoft.com/office/excel/2006/main" count="4">
        <x14:dataValidation type="list" allowBlank="1" showInputMessage="1" promptTitle="Permit" prompt="Names differ between agencies - right-of-way, lane closure, encroachment, street use. Pick the one your agency issues." xr:uid="{00000000-0002-0000-0100-000000000000}">
          <x14:formula1>
            <xm:f>Reference!$D$7:$D$14</xm:f>
          </x14:formula1>
          <x14:formula2>
            <xm:f>0</xm:f>
          </x14:formula2>
          <xm:sqref>D17</xm:sqref>
        </x14:dataValidation>
        <x14:dataValidation type="list" allowBlank="1" xr:uid="{00000000-0002-0000-0100-000001000000}">
          <x14:formula1>
            <xm:f>Reference!$H$7:$H$14</xm:f>
          </x14:formula1>
          <x14:formula2>
            <xm:f>0</xm:f>
          </x14:formula2>
          <xm:sqref>D24</xm:sqref>
        </x14:dataValidation>
        <x14:dataValidation type="list" allowBlank="1" xr:uid="{00000000-0002-0000-0100-000002000000}">
          <x14:formula1>
            <xm:f>Reference!$D$17:$D$27</xm:f>
          </x14:formula1>
          <x14:formula2>
            <xm:f>0</xm:f>
          </x14:formula2>
          <xm:sqref>D25:D26</xm:sqref>
        </x14:dataValidation>
        <x14:dataValidation type="list" allowBlank="1" showInputMessage="1" promptTitle="Duration category" prompt="The MUTCD duration category - short duration, short term, intermediate term, long term stationary or mobile. It changes which devices are acceptable." xr:uid="{00000000-0002-0000-0100-000004000000}">
          <x14:formula1>
            <xm:f>Reference!$F$17:$F$23</xm:f>
          </x14:formula1>
          <x14:formula2>
            <xm:f>0</xm:f>
          </x14:formula2>
          <xm:sqref>D27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480BC"/>
    <pageSetUpPr fitToPage="1"/>
  </sheetPr>
  <dimension ref="B1:F100"/>
  <sheetViews>
    <sheetView showGridLines="0" zoomScale="90" zoomScaleNormal="90" workbookViewId="0"/>
  </sheetViews>
  <sheetFormatPr defaultColWidth="8.7109375" defaultRowHeight="15"/>
  <cols>
    <col min="1" max="1" width="2.140625" customWidth="1"/>
    <col min="2" max="2" width="34" customWidth="1"/>
    <col min="3" max="5" width="22" customWidth="1"/>
    <col min="6" max="6" width="18" customWidth="1"/>
    <col min="7" max="7" width="2.140625" customWidth="1"/>
  </cols>
  <sheetData>
    <row r="1" spans="2:6" ht="33.75" customHeight="1">
      <c r="B1" s="47" t="s">
        <v>117</v>
      </c>
      <c r="C1" s="47"/>
      <c r="D1" s="47"/>
      <c r="E1" s="47"/>
      <c r="F1" s="47"/>
    </row>
    <row r="2" spans="2:6" ht="4.5" customHeight="1">
      <c r="B2" s="48"/>
      <c r="C2" s="48"/>
      <c r="D2" s="48"/>
      <c r="E2" s="48"/>
      <c r="F2" s="48"/>
    </row>
    <row r="3" spans="2:6" ht="16.5" customHeight="1">
      <c r="B3" s="49" t="str">
        <f>IF(LEFT(Setup!$D$7,7)&lt;&gt;"EXAMPLE","","EXAMPLE DATA - a worked example runs through every sheet. Type your project name on Setup and this banner clears.")</f>
        <v>EXAMPLE DATA - a worked example runs through every sheet. Type your project name on Setup and this banner clears.</v>
      </c>
      <c r="C3" s="49"/>
      <c r="D3" s="49"/>
      <c r="E3" s="49"/>
      <c r="F3" s="49"/>
    </row>
    <row r="4" spans="2:6" ht="25.5" customHeight="1">
      <c r="B4" s="50" t="s">
        <v>118</v>
      </c>
      <c r="C4" s="50"/>
      <c r="D4" s="50"/>
      <c r="E4" s="50"/>
      <c r="F4" s="50"/>
    </row>
    <row r="6" spans="2:6" ht="21.75" customHeight="1">
      <c r="B6" s="11" t="s">
        <v>119</v>
      </c>
      <c r="C6" s="11"/>
      <c r="D6" s="11"/>
      <c r="E6" s="11"/>
      <c r="F6" s="11"/>
    </row>
    <row r="7" spans="2:6" ht="15" customHeight="1">
      <c r="B7" s="59" t="s">
        <v>120</v>
      </c>
      <c r="C7" s="60" t="s">
        <v>121</v>
      </c>
      <c r="D7" s="60"/>
      <c r="E7" s="60"/>
      <c r="F7" s="60"/>
    </row>
    <row r="8" spans="2:6" ht="15" customHeight="1">
      <c r="B8" s="59"/>
      <c r="C8" s="60"/>
      <c r="D8" s="60"/>
      <c r="E8" s="60"/>
      <c r="F8" s="60"/>
    </row>
    <row r="9" spans="2:6" ht="15" customHeight="1">
      <c r="B9" s="59"/>
      <c r="C9" s="60"/>
      <c r="D9" s="60"/>
      <c r="E9" s="60"/>
      <c r="F9" s="60"/>
    </row>
    <row r="10" spans="2:6" ht="15" customHeight="1">
      <c r="B10" s="59" t="s">
        <v>122</v>
      </c>
      <c r="C10" s="60" t="s">
        <v>123</v>
      </c>
      <c r="D10" s="60"/>
      <c r="E10" s="60"/>
      <c r="F10" s="60"/>
    </row>
    <row r="11" spans="2:6" ht="15" customHeight="1">
      <c r="B11" s="59"/>
      <c r="C11" s="60"/>
      <c r="D11" s="60"/>
      <c r="E11" s="60"/>
      <c r="F11" s="60"/>
    </row>
    <row r="12" spans="2:6" ht="15" customHeight="1">
      <c r="B12" s="59"/>
      <c r="C12" s="60"/>
      <c r="D12" s="60"/>
      <c r="E12" s="60"/>
      <c r="F12" s="60"/>
    </row>
    <row r="13" spans="2:6" ht="15" customHeight="1">
      <c r="B13" s="59" t="s">
        <v>124</v>
      </c>
      <c r="C13" s="60" t="s">
        <v>125</v>
      </c>
      <c r="D13" s="60"/>
      <c r="E13" s="60"/>
      <c r="F13" s="60"/>
    </row>
    <row r="14" spans="2:6" ht="15" customHeight="1">
      <c r="B14" s="59"/>
      <c r="C14" s="60"/>
      <c r="D14" s="60"/>
      <c r="E14" s="60"/>
      <c r="F14" s="60"/>
    </row>
    <row r="15" spans="2:6" ht="15" customHeight="1">
      <c r="B15" s="59" t="s">
        <v>126</v>
      </c>
      <c r="C15" s="60" t="s">
        <v>127</v>
      </c>
      <c r="D15" s="60"/>
      <c r="E15" s="60"/>
      <c r="F15" s="60"/>
    </row>
    <row r="16" spans="2:6" ht="15" customHeight="1">
      <c r="B16" s="59"/>
      <c r="C16" s="60"/>
      <c r="D16" s="60"/>
      <c r="E16" s="60"/>
      <c r="F16" s="60"/>
    </row>
    <row r="17" spans="2:6" ht="15" customHeight="1">
      <c r="B17" s="59"/>
      <c r="C17" s="60"/>
      <c r="D17" s="60"/>
      <c r="E17" s="60"/>
      <c r="F17" s="60"/>
    </row>
    <row r="19" spans="2:6" ht="21.75" customHeight="1">
      <c r="B19" s="11" t="s">
        <v>128</v>
      </c>
      <c r="C19" s="11"/>
      <c r="D19" s="11"/>
      <c r="E19" s="11"/>
      <c r="F19" s="11"/>
    </row>
    <row r="20" spans="2:6" ht="15" customHeight="1">
      <c r="B20" s="59" t="s">
        <v>129</v>
      </c>
      <c r="C20" s="60" t="s">
        <v>130</v>
      </c>
      <c r="D20" s="60"/>
      <c r="E20" s="60"/>
      <c r="F20" s="60"/>
    </row>
    <row r="21" spans="2:6" ht="15" customHeight="1">
      <c r="B21" s="59"/>
      <c r="C21" s="60"/>
      <c r="D21" s="60"/>
      <c r="E21" s="60"/>
      <c r="F21" s="60"/>
    </row>
    <row r="22" spans="2:6" ht="15" customHeight="1">
      <c r="B22" s="59"/>
      <c r="C22" s="60"/>
      <c r="D22" s="60"/>
      <c r="E22" s="60"/>
      <c r="F22" s="60"/>
    </row>
    <row r="23" spans="2:6" ht="15" customHeight="1">
      <c r="B23" s="59" t="s">
        <v>131</v>
      </c>
      <c r="C23" s="60" t="s">
        <v>132</v>
      </c>
      <c r="D23" s="60"/>
      <c r="E23" s="60"/>
      <c r="F23" s="60"/>
    </row>
    <row r="24" spans="2:6" ht="15" customHeight="1">
      <c r="B24" s="59"/>
      <c r="C24" s="60"/>
      <c r="D24" s="60"/>
      <c r="E24" s="60"/>
      <c r="F24" s="60"/>
    </row>
    <row r="25" spans="2:6" ht="15" customHeight="1">
      <c r="B25" s="59" t="s">
        <v>133</v>
      </c>
      <c r="C25" s="60" t="s">
        <v>134</v>
      </c>
      <c r="D25" s="60"/>
      <c r="E25" s="60"/>
      <c r="F25" s="60"/>
    </row>
    <row r="26" spans="2:6" ht="15" customHeight="1">
      <c r="B26" s="59"/>
      <c r="C26" s="60"/>
      <c r="D26" s="60"/>
      <c r="E26" s="60"/>
      <c r="F26" s="60"/>
    </row>
    <row r="27" spans="2:6" ht="15" customHeight="1">
      <c r="B27" s="59"/>
      <c r="C27" s="60"/>
      <c r="D27" s="60"/>
      <c r="E27" s="60"/>
      <c r="F27" s="60"/>
    </row>
    <row r="28" spans="2:6" ht="15" customHeight="1">
      <c r="B28" s="59" t="s">
        <v>135</v>
      </c>
      <c r="C28" s="60" t="s">
        <v>136</v>
      </c>
      <c r="D28" s="60"/>
      <c r="E28" s="60"/>
      <c r="F28" s="60"/>
    </row>
    <row r="29" spans="2:6" ht="15" customHeight="1">
      <c r="B29" s="59"/>
      <c r="C29" s="60"/>
      <c r="D29" s="60"/>
      <c r="E29" s="60"/>
      <c r="F29" s="60"/>
    </row>
    <row r="31" spans="2:6" ht="21.75" customHeight="1">
      <c r="B31" s="11" t="s">
        <v>137</v>
      </c>
      <c r="C31" s="11"/>
      <c r="D31" s="11"/>
      <c r="E31" s="11"/>
      <c r="F31" s="11"/>
    </row>
    <row r="32" spans="2:6" ht="15" customHeight="1">
      <c r="B32" s="59" t="s">
        <v>138</v>
      </c>
      <c r="C32" s="60" t="s">
        <v>139</v>
      </c>
      <c r="D32" s="60"/>
      <c r="E32" s="60"/>
      <c r="F32" s="60"/>
    </row>
    <row r="33" spans="2:6" ht="15" customHeight="1">
      <c r="B33" s="59"/>
      <c r="C33" s="60"/>
      <c r="D33" s="60"/>
      <c r="E33" s="60"/>
      <c r="F33" s="60"/>
    </row>
    <row r="34" spans="2:6" ht="15" customHeight="1">
      <c r="B34" s="59"/>
      <c r="C34" s="60"/>
      <c r="D34" s="60"/>
      <c r="E34" s="60"/>
      <c r="F34" s="60"/>
    </row>
    <row r="35" spans="2:6" ht="15" customHeight="1">
      <c r="B35" s="59" t="s">
        <v>140</v>
      </c>
      <c r="C35" s="60" t="s">
        <v>141</v>
      </c>
      <c r="D35" s="60"/>
      <c r="E35" s="60"/>
      <c r="F35" s="60"/>
    </row>
    <row r="36" spans="2:6" ht="15" customHeight="1">
      <c r="B36" s="59"/>
      <c r="C36" s="60"/>
      <c r="D36" s="60"/>
      <c r="E36" s="60"/>
      <c r="F36" s="60"/>
    </row>
    <row r="37" spans="2:6" ht="15" customHeight="1">
      <c r="B37" s="59"/>
      <c r="C37" s="60"/>
      <c r="D37" s="60"/>
      <c r="E37" s="60"/>
      <c r="F37" s="60"/>
    </row>
    <row r="38" spans="2:6" ht="15" customHeight="1">
      <c r="B38" s="59"/>
      <c r="C38" s="60"/>
      <c r="D38" s="60"/>
      <c r="E38" s="60"/>
      <c r="F38" s="60"/>
    </row>
    <row r="39" spans="2:6" ht="15" customHeight="1">
      <c r="B39" s="59" t="s">
        <v>142</v>
      </c>
      <c r="C39" s="60" t="s">
        <v>143</v>
      </c>
      <c r="D39" s="60"/>
      <c r="E39" s="60"/>
      <c r="F39" s="60"/>
    </row>
    <row r="40" spans="2:6" ht="15" customHeight="1">
      <c r="B40" s="59"/>
      <c r="C40" s="60"/>
      <c r="D40" s="60"/>
      <c r="E40" s="60"/>
      <c r="F40" s="60"/>
    </row>
    <row r="41" spans="2:6" ht="15" customHeight="1">
      <c r="B41" s="59"/>
      <c r="C41" s="60"/>
      <c r="D41" s="60"/>
      <c r="E41" s="60"/>
      <c r="F41" s="60"/>
    </row>
    <row r="42" spans="2:6" ht="15" customHeight="1">
      <c r="B42" s="59" t="s">
        <v>144</v>
      </c>
      <c r="C42" s="60" t="s">
        <v>145</v>
      </c>
      <c r="D42" s="60"/>
      <c r="E42" s="60"/>
      <c r="F42" s="60"/>
    </row>
    <row r="43" spans="2:6" ht="15" customHeight="1">
      <c r="B43" s="59"/>
      <c r="C43" s="60"/>
      <c r="D43" s="60"/>
      <c r="E43" s="60"/>
      <c r="F43" s="60"/>
    </row>
    <row r="44" spans="2:6" ht="15" customHeight="1">
      <c r="B44" s="59"/>
      <c r="C44" s="60"/>
      <c r="D44" s="60"/>
      <c r="E44" s="60"/>
      <c r="F44" s="60"/>
    </row>
    <row r="45" spans="2:6" ht="15" customHeight="1">
      <c r="B45" s="59" t="s">
        <v>146</v>
      </c>
      <c r="C45" s="60" t="s">
        <v>147</v>
      </c>
      <c r="D45" s="60"/>
      <c r="E45" s="60"/>
      <c r="F45" s="60"/>
    </row>
    <row r="46" spans="2:6" ht="15" customHeight="1">
      <c r="B46" s="59"/>
      <c r="C46" s="60"/>
      <c r="D46" s="60"/>
      <c r="E46" s="60"/>
      <c r="F46" s="60"/>
    </row>
    <row r="47" spans="2:6" ht="15" customHeight="1">
      <c r="B47" s="59"/>
      <c r="C47" s="60"/>
      <c r="D47" s="60"/>
      <c r="E47" s="60"/>
      <c r="F47" s="60"/>
    </row>
    <row r="48" spans="2:6" ht="15" customHeight="1">
      <c r="B48" s="59"/>
      <c r="C48" s="60"/>
      <c r="D48" s="60"/>
      <c r="E48" s="60"/>
      <c r="F48" s="60"/>
    </row>
    <row r="49" spans="2:6" ht="15" customHeight="1">
      <c r="B49" s="59"/>
      <c r="C49" s="60"/>
      <c r="D49" s="60"/>
      <c r="E49" s="60"/>
      <c r="F49" s="60"/>
    </row>
    <row r="50" spans="2:6" ht="15" customHeight="1">
      <c r="B50" s="59" t="s">
        <v>148</v>
      </c>
      <c r="C50" s="60" t="s">
        <v>149</v>
      </c>
      <c r="D50" s="60"/>
      <c r="E50" s="60"/>
      <c r="F50" s="60"/>
    </row>
    <row r="51" spans="2:6" ht="15" customHeight="1">
      <c r="B51" s="59"/>
      <c r="C51" s="60"/>
      <c r="D51" s="60"/>
      <c r="E51" s="60"/>
      <c r="F51" s="60"/>
    </row>
    <row r="52" spans="2:6" ht="15" customHeight="1">
      <c r="B52" s="59"/>
      <c r="C52" s="60"/>
      <c r="D52" s="60"/>
      <c r="E52" s="60"/>
      <c r="F52" s="60"/>
    </row>
    <row r="53" spans="2:6" ht="15" customHeight="1">
      <c r="B53" s="59" t="s">
        <v>150</v>
      </c>
      <c r="C53" s="60" t="s">
        <v>151</v>
      </c>
      <c r="D53" s="60"/>
      <c r="E53" s="60"/>
      <c r="F53" s="60"/>
    </row>
    <row r="54" spans="2:6" ht="15" customHeight="1">
      <c r="B54" s="59"/>
      <c r="C54" s="60"/>
      <c r="D54" s="60"/>
      <c r="E54" s="60"/>
      <c r="F54" s="60"/>
    </row>
    <row r="55" spans="2:6" ht="15" customHeight="1">
      <c r="B55" s="59"/>
      <c r="C55" s="60"/>
      <c r="D55" s="60"/>
      <c r="E55" s="60"/>
      <c r="F55" s="60"/>
    </row>
    <row r="56" spans="2:6" ht="15" customHeight="1">
      <c r="B56" s="59" t="s">
        <v>152</v>
      </c>
      <c r="C56" s="60" t="s">
        <v>153</v>
      </c>
      <c r="D56" s="60"/>
      <c r="E56" s="60"/>
      <c r="F56" s="60"/>
    </row>
    <row r="57" spans="2:6" ht="15" customHeight="1">
      <c r="B57" s="59"/>
      <c r="C57" s="60"/>
      <c r="D57" s="60"/>
      <c r="E57" s="60"/>
      <c r="F57" s="60"/>
    </row>
    <row r="58" spans="2:6" ht="15" customHeight="1">
      <c r="B58" s="59" t="s">
        <v>154</v>
      </c>
      <c r="C58" s="60" t="s">
        <v>155</v>
      </c>
      <c r="D58" s="60"/>
      <c r="E58" s="60"/>
      <c r="F58" s="60"/>
    </row>
    <row r="59" spans="2:6" ht="15" customHeight="1">
      <c r="B59" s="59"/>
      <c r="C59" s="60"/>
      <c r="D59" s="60"/>
      <c r="E59" s="60"/>
      <c r="F59" s="60"/>
    </row>
    <row r="60" spans="2:6" ht="15" customHeight="1">
      <c r="B60" s="59"/>
      <c r="C60" s="60"/>
      <c r="D60" s="60"/>
      <c r="E60" s="60"/>
      <c r="F60" s="60"/>
    </row>
    <row r="61" spans="2:6" ht="15" customHeight="1">
      <c r="B61" s="59" t="s">
        <v>156</v>
      </c>
      <c r="C61" s="60" t="s">
        <v>157</v>
      </c>
      <c r="D61" s="60"/>
      <c r="E61" s="60"/>
      <c r="F61" s="60"/>
    </row>
    <row r="62" spans="2:6" ht="15" customHeight="1">
      <c r="B62" s="59"/>
      <c r="C62" s="60"/>
      <c r="D62" s="60"/>
      <c r="E62" s="60"/>
      <c r="F62" s="60"/>
    </row>
    <row r="63" spans="2:6" ht="15" customHeight="1">
      <c r="B63" s="59"/>
      <c r="C63" s="60"/>
      <c r="D63" s="60"/>
      <c r="E63" s="60"/>
      <c r="F63" s="60"/>
    </row>
    <row r="64" spans="2:6" ht="15" customHeight="1">
      <c r="B64" s="59"/>
      <c r="C64" s="60"/>
      <c r="D64" s="60"/>
      <c r="E64" s="60"/>
      <c r="F64" s="60"/>
    </row>
    <row r="66" spans="2:6" ht="21.75" customHeight="1">
      <c r="B66" s="11" t="s">
        <v>158</v>
      </c>
      <c r="C66" s="11"/>
      <c r="D66" s="11"/>
      <c r="E66" s="11"/>
      <c r="F66" s="11"/>
    </row>
    <row r="67" spans="2:6" ht="15" customHeight="1">
      <c r="B67" s="59" t="s">
        <v>159</v>
      </c>
      <c r="C67" s="60" t="s">
        <v>160</v>
      </c>
      <c r="D67" s="60"/>
      <c r="E67" s="60"/>
      <c r="F67" s="60"/>
    </row>
    <row r="68" spans="2:6" ht="15" customHeight="1">
      <c r="B68" s="59"/>
      <c r="C68" s="60"/>
      <c r="D68" s="60"/>
      <c r="E68" s="60"/>
      <c r="F68" s="60"/>
    </row>
    <row r="69" spans="2:6" ht="15" customHeight="1">
      <c r="B69" s="59"/>
      <c r="C69" s="60"/>
      <c r="D69" s="60"/>
      <c r="E69" s="60"/>
      <c r="F69" s="60"/>
    </row>
    <row r="70" spans="2:6" ht="15" customHeight="1">
      <c r="B70" s="59" t="s">
        <v>161</v>
      </c>
      <c r="C70" s="60" t="s">
        <v>162</v>
      </c>
      <c r="D70" s="60"/>
      <c r="E70" s="60"/>
      <c r="F70" s="60"/>
    </row>
    <row r="71" spans="2:6" ht="15" customHeight="1">
      <c r="B71" s="59"/>
      <c r="C71" s="60"/>
      <c r="D71" s="60"/>
      <c r="E71" s="60"/>
      <c r="F71" s="60"/>
    </row>
    <row r="72" spans="2:6" ht="15" customHeight="1">
      <c r="B72" s="59"/>
      <c r="C72" s="60"/>
      <c r="D72" s="60"/>
      <c r="E72" s="60"/>
      <c r="F72" s="60"/>
    </row>
    <row r="73" spans="2:6" ht="15" customHeight="1">
      <c r="B73" s="59" t="s">
        <v>163</v>
      </c>
      <c r="C73" s="60" t="s">
        <v>164</v>
      </c>
      <c r="D73" s="60"/>
      <c r="E73" s="60"/>
      <c r="F73" s="60"/>
    </row>
    <row r="74" spans="2:6" ht="15" customHeight="1">
      <c r="B74" s="59"/>
      <c r="C74" s="60"/>
      <c r="D74" s="60"/>
      <c r="E74" s="60"/>
      <c r="F74" s="60"/>
    </row>
    <row r="75" spans="2:6" ht="15" customHeight="1">
      <c r="B75" s="59"/>
      <c r="C75" s="60"/>
      <c r="D75" s="60"/>
      <c r="E75" s="60"/>
      <c r="F75" s="60"/>
    </row>
    <row r="77" spans="2:6" ht="21.75" customHeight="1">
      <c r="B77" s="11" t="s">
        <v>165</v>
      </c>
      <c r="C77" s="11"/>
      <c r="D77" s="11"/>
      <c r="E77" s="11"/>
      <c r="F77" s="11"/>
    </row>
    <row r="78" spans="2:6" ht="15" customHeight="1">
      <c r="B78" s="59" t="s">
        <v>166</v>
      </c>
      <c r="C78" s="60" t="s">
        <v>167</v>
      </c>
      <c r="D78" s="60"/>
      <c r="E78" s="60"/>
      <c r="F78" s="60"/>
    </row>
    <row r="79" spans="2:6" ht="15" customHeight="1">
      <c r="B79" s="59"/>
      <c r="C79" s="60"/>
      <c r="D79" s="60"/>
      <c r="E79" s="60"/>
      <c r="F79" s="60"/>
    </row>
    <row r="80" spans="2:6" ht="15" customHeight="1">
      <c r="B80" s="59"/>
      <c r="C80" s="60"/>
      <c r="D80" s="60"/>
      <c r="E80" s="60"/>
      <c r="F80" s="60"/>
    </row>
    <row r="81" spans="2:6" ht="15" customHeight="1">
      <c r="B81" s="59" t="s">
        <v>168</v>
      </c>
      <c r="C81" s="60" t="s">
        <v>169</v>
      </c>
      <c r="D81" s="60"/>
      <c r="E81" s="60"/>
      <c r="F81" s="60"/>
    </row>
    <row r="82" spans="2:6" ht="15" customHeight="1">
      <c r="B82" s="59"/>
      <c r="C82" s="60"/>
      <c r="D82" s="60"/>
      <c r="E82" s="60"/>
      <c r="F82" s="60"/>
    </row>
    <row r="83" spans="2:6" ht="15" customHeight="1">
      <c r="B83" s="59"/>
      <c r="C83" s="60"/>
      <c r="D83" s="60"/>
      <c r="E83" s="60"/>
      <c r="F83" s="60"/>
    </row>
    <row r="84" spans="2:6" ht="15" customHeight="1">
      <c r="B84" s="59" t="s">
        <v>170</v>
      </c>
      <c r="C84" s="60" t="s">
        <v>171</v>
      </c>
      <c r="D84" s="60"/>
      <c r="E84" s="60"/>
      <c r="F84" s="60"/>
    </row>
    <row r="85" spans="2:6" ht="15" customHeight="1">
      <c r="B85" s="59"/>
      <c r="C85" s="60"/>
      <c r="D85" s="60"/>
      <c r="E85" s="60"/>
      <c r="F85" s="60"/>
    </row>
    <row r="86" spans="2:6" ht="15" customHeight="1">
      <c r="B86" s="59"/>
      <c r="C86" s="60"/>
      <c r="D86" s="60"/>
      <c r="E86" s="60"/>
      <c r="F86" s="60"/>
    </row>
    <row r="88" spans="2:6" ht="21.75" customHeight="1">
      <c r="B88" s="11" t="s">
        <v>172</v>
      </c>
      <c r="C88" s="11"/>
      <c r="D88" s="11"/>
      <c r="E88" s="11"/>
      <c r="F88" s="11"/>
    </row>
    <row r="89" spans="2:6" ht="15" customHeight="1">
      <c r="B89" s="59" t="s">
        <v>173</v>
      </c>
      <c r="C89" s="60" t="s">
        <v>174</v>
      </c>
      <c r="D89" s="60"/>
      <c r="E89" s="60"/>
      <c r="F89" s="60"/>
    </row>
    <row r="90" spans="2:6" ht="15" customHeight="1">
      <c r="B90" s="59"/>
      <c r="C90" s="60"/>
      <c r="D90" s="60"/>
      <c r="E90" s="60"/>
      <c r="F90" s="60"/>
    </row>
    <row r="91" spans="2:6" ht="15" customHeight="1">
      <c r="B91" s="59"/>
      <c r="C91" s="60"/>
      <c r="D91" s="60"/>
      <c r="E91" s="60"/>
      <c r="F91" s="60"/>
    </row>
    <row r="92" spans="2:6" ht="15" customHeight="1">
      <c r="B92" s="59" t="s">
        <v>175</v>
      </c>
      <c r="C92" s="60" t="s">
        <v>176</v>
      </c>
      <c r="D92" s="60"/>
      <c r="E92" s="60"/>
      <c r="F92" s="60"/>
    </row>
    <row r="93" spans="2:6" ht="15" customHeight="1">
      <c r="B93" s="59"/>
      <c r="C93" s="60"/>
      <c r="D93" s="60"/>
      <c r="E93" s="60"/>
      <c r="F93" s="60"/>
    </row>
    <row r="94" spans="2:6" ht="15" customHeight="1">
      <c r="B94" s="59"/>
      <c r="C94" s="60"/>
      <c r="D94" s="60"/>
      <c r="E94" s="60"/>
      <c r="F94" s="60"/>
    </row>
    <row r="95" spans="2:6" ht="15" customHeight="1">
      <c r="B95" s="59" t="s">
        <v>177</v>
      </c>
      <c r="C95" s="60" t="s">
        <v>178</v>
      </c>
      <c r="D95" s="60"/>
      <c r="E95" s="60"/>
      <c r="F95" s="60"/>
    </row>
    <row r="96" spans="2:6" ht="15" customHeight="1">
      <c r="B96" s="59"/>
      <c r="C96" s="60"/>
      <c r="D96" s="60"/>
      <c r="E96" s="60"/>
      <c r="F96" s="60"/>
    </row>
    <row r="97" spans="2:6" ht="15" customHeight="1">
      <c r="B97" s="59"/>
      <c r="C97" s="60"/>
      <c r="D97" s="60"/>
      <c r="E97" s="60"/>
      <c r="F97" s="60"/>
    </row>
    <row r="99" spans="2:6" ht="15" customHeight="1">
      <c r="B99" s="50" t="s">
        <v>179</v>
      </c>
      <c r="C99" s="50"/>
      <c r="D99" s="50"/>
      <c r="E99" s="50"/>
      <c r="F99" s="50"/>
    </row>
    <row r="100" spans="2:6">
      <c r="B100" s="50"/>
      <c r="C100" s="50"/>
      <c r="D100" s="50"/>
      <c r="E100" s="50"/>
      <c r="F100" s="50"/>
    </row>
  </sheetData>
  <mergeCells count="65">
    <mergeCell ref="B92:B94"/>
    <mergeCell ref="C92:F94"/>
    <mergeCell ref="B95:B97"/>
    <mergeCell ref="C95:F97"/>
    <mergeCell ref="B99:F100"/>
    <mergeCell ref="B84:B86"/>
    <mergeCell ref="C84:F86"/>
    <mergeCell ref="B88:F88"/>
    <mergeCell ref="B89:B91"/>
    <mergeCell ref="C89:F91"/>
    <mergeCell ref="B77:F77"/>
    <mergeCell ref="B78:B80"/>
    <mergeCell ref="C78:F80"/>
    <mergeCell ref="B81:B83"/>
    <mergeCell ref="C81:F83"/>
    <mergeCell ref="B67:B69"/>
    <mergeCell ref="C67:F69"/>
    <mergeCell ref="B70:B72"/>
    <mergeCell ref="C70:F72"/>
    <mergeCell ref="B73:B75"/>
    <mergeCell ref="C73:F75"/>
    <mergeCell ref="B58:B60"/>
    <mergeCell ref="C58:F60"/>
    <mergeCell ref="B61:B64"/>
    <mergeCell ref="C61:F64"/>
    <mergeCell ref="B66:F66"/>
    <mergeCell ref="B50:B52"/>
    <mergeCell ref="C50:F52"/>
    <mergeCell ref="B53:B55"/>
    <mergeCell ref="C53:F55"/>
    <mergeCell ref="B56:B57"/>
    <mergeCell ref="C56:F57"/>
    <mergeCell ref="B39:B41"/>
    <mergeCell ref="C39:F41"/>
    <mergeCell ref="B42:B44"/>
    <mergeCell ref="C42:F44"/>
    <mergeCell ref="B45:B49"/>
    <mergeCell ref="C45:F49"/>
    <mergeCell ref="B31:F31"/>
    <mergeCell ref="B32:B34"/>
    <mergeCell ref="C32:F34"/>
    <mergeCell ref="B35:B38"/>
    <mergeCell ref="C35:F38"/>
    <mergeCell ref="B23:B24"/>
    <mergeCell ref="C23:F24"/>
    <mergeCell ref="B25:B27"/>
    <mergeCell ref="C25:F27"/>
    <mergeCell ref="B28:B29"/>
    <mergeCell ref="C28:F29"/>
    <mergeCell ref="B15:B17"/>
    <mergeCell ref="C15:F17"/>
    <mergeCell ref="B19:F19"/>
    <mergeCell ref="B20:B22"/>
    <mergeCell ref="C20:F22"/>
    <mergeCell ref="B7:B9"/>
    <mergeCell ref="C7:F9"/>
    <mergeCell ref="B10:B12"/>
    <mergeCell ref="C10:F12"/>
    <mergeCell ref="B13:B14"/>
    <mergeCell ref="C13:F14"/>
    <mergeCell ref="B1:F1"/>
    <mergeCell ref="B2:F2"/>
    <mergeCell ref="B3:F3"/>
    <mergeCell ref="B4:F4"/>
    <mergeCell ref="B6:F6"/>
  </mergeCells>
  <conditionalFormatting sqref="B3:F3">
    <cfRule type="expression" dxfId="33" priority="2">
      <formula>LEN($B$3)&gt;0</formula>
    </cfRule>
  </conditionalFormatting>
  <pageMargins left="0.3" right="0.3" top="0.45" bottom="0.45" header="0.511811023622047" footer="0.511811023622047"/>
  <pageSetup paperSize="9" fitToHeight="0" orientation="portrait"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39BE5"/>
    <pageSetUpPr fitToPage="1"/>
  </sheetPr>
  <dimension ref="B1:Q51"/>
  <sheetViews>
    <sheetView showGridLines="0" zoomScale="90" zoomScaleNormal="90" workbookViewId="0">
      <pane xSplit="3" ySplit="8" topLeftCell="D9" activePane="bottomRight" state="frozen"/>
      <selection pane="topRight" activeCell="D1" sqref="D1"/>
      <selection pane="bottomLeft" activeCell="A9" sqref="A9"/>
      <selection pane="bottomRight"/>
    </sheetView>
  </sheetViews>
  <sheetFormatPr defaultColWidth="8.7109375" defaultRowHeight="15"/>
  <cols>
    <col min="1" max="1" width="2.140625" customWidth="1"/>
    <col min="2" max="2" width="10" customWidth="1"/>
    <col min="3" max="3" width="6" customWidth="1"/>
    <col min="4" max="4" width="24" customWidth="1"/>
    <col min="5" max="5" width="15" customWidth="1"/>
    <col min="6" max="6" width="26" customWidth="1"/>
    <col min="7" max="7" width="16" customWidth="1"/>
    <col min="8" max="8" width="24" customWidth="1"/>
    <col min="9" max="9" width="14" customWidth="1"/>
    <col min="10" max="10" width="17" customWidth="1"/>
    <col min="11" max="11" width="14" customWidth="1"/>
    <col min="12" max="12" width="17" customWidth="1"/>
    <col min="13" max="13" width="12" customWidth="1"/>
    <col min="14" max="14" width="13" customWidth="1"/>
    <col min="15" max="17" width="12" customWidth="1"/>
    <col min="18" max="18" width="2.140625" customWidth="1"/>
  </cols>
  <sheetData>
    <row r="1" spans="2:17" ht="33.75" customHeight="1">
      <c r="B1" s="47" t="s">
        <v>180</v>
      </c>
      <c r="C1" s="47"/>
      <c r="D1" s="47"/>
      <c r="E1" s="47"/>
      <c r="F1" s="47"/>
      <c r="G1" s="47"/>
      <c r="H1" s="47"/>
      <c r="I1" s="47"/>
      <c r="J1" s="47"/>
      <c r="K1" s="47"/>
      <c r="L1" s="47"/>
      <c r="M1" s="47"/>
      <c r="N1" s="47"/>
      <c r="O1" s="47"/>
      <c r="P1" s="47"/>
      <c r="Q1" s="47"/>
    </row>
    <row r="2" spans="2:17" ht="4.5" customHeight="1">
      <c r="B2" s="48"/>
      <c r="C2" s="48"/>
      <c r="D2" s="48"/>
      <c r="E2" s="48"/>
      <c r="F2" s="48"/>
      <c r="G2" s="48"/>
      <c r="H2" s="48"/>
      <c r="I2" s="48"/>
      <c r="J2" s="48"/>
      <c r="K2" s="48"/>
      <c r="L2" s="48"/>
      <c r="M2" s="48"/>
      <c r="N2" s="48"/>
      <c r="O2" s="48"/>
      <c r="P2" s="48"/>
      <c r="Q2" s="48"/>
    </row>
    <row r="3" spans="2:17" ht="16.5" customHeight="1">
      <c r="B3" s="49" t="str">
        <f>IF(LEFT(Setup!$D$7,7)&lt;&gt;"EXAMPLE","","EXAMPLE DATA - a worked example runs through every sheet. Type your project name on Setup and this banner clears.")</f>
        <v>EXAMPLE DATA - a worked example runs through every sheet. Type your project name on Setup and this banner clears.</v>
      </c>
      <c r="C3" s="49"/>
      <c r="D3" s="49"/>
      <c r="E3" s="49"/>
      <c r="F3" s="49"/>
      <c r="G3" s="49"/>
      <c r="H3" s="49"/>
      <c r="I3" s="49"/>
      <c r="J3" s="49"/>
      <c r="K3" s="49"/>
      <c r="L3" s="49"/>
    </row>
    <row r="4" spans="2:17" ht="25.5" customHeight="1">
      <c r="B4" s="50" t="s">
        <v>181</v>
      </c>
      <c r="C4" s="50"/>
      <c r="D4" s="50"/>
      <c r="E4" s="50"/>
      <c r="F4" s="50"/>
      <c r="G4" s="50"/>
      <c r="H4" s="50"/>
      <c r="I4" s="50"/>
      <c r="J4" s="50"/>
      <c r="K4" s="50"/>
      <c r="L4" s="50"/>
    </row>
    <row r="8" spans="2:17" ht="39.75" customHeight="1">
      <c r="B8" s="16" t="s">
        <v>182</v>
      </c>
      <c r="C8" s="16" t="s">
        <v>183</v>
      </c>
      <c r="D8" s="16" t="s">
        <v>184</v>
      </c>
      <c r="E8" s="16" t="s">
        <v>185</v>
      </c>
      <c r="F8" s="16" t="s">
        <v>186</v>
      </c>
      <c r="G8" s="16" t="s">
        <v>187</v>
      </c>
      <c r="H8" s="16" t="s">
        <v>188</v>
      </c>
      <c r="I8" s="16" t="s">
        <v>189</v>
      </c>
      <c r="J8" s="16" t="s">
        <v>190</v>
      </c>
      <c r="K8" s="16" t="s">
        <v>191</v>
      </c>
      <c r="L8" s="16" t="s">
        <v>190</v>
      </c>
      <c r="M8" s="16" t="s">
        <v>192</v>
      </c>
      <c r="N8" s="16" t="s">
        <v>193</v>
      </c>
      <c r="O8" s="16" t="s">
        <v>194</v>
      </c>
      <c r="P8" s="16" t="s">
        <v>195</v>
      </c>
      <c r="Q8" s="16" t="s">
        <v>196</v>
      </c>
    </row>
    <row r="9" spans="2:17" ht="30" customHeight="1">
      <c r="B9" s="25" t="s">
        <v>197</v>
      </c>
      <c r="C9" s="26" t="s">
        <v>198</v>
      </c>
      <c r="D9" s="25" t="s">
        <v>199</v>
      </c>
      <c r="E9" s="25" t="s">
        <v>200</v>
      </c>
      <c r="F9" s="25" t="s">
        <v>201</v>
      </c>
      <c r="G9" s="25" t="s">
        <v>202</v>
      </c>
      <c r="H9" s="25" t="s">
        <v>203</v>
      </c>
      <c r="I9" s="25" t="s">
        <v>204</v>
      </c>
      <c r="J9" s="25" t="s">
        <v>205</v>
      </c>
      <c r="K9" s="25" t="s">
        <v>206</v>
      </c>
      <c r="L9" s="25" t="s">
        <v>207</v>
      </c>
      <c r="M9" s="27">
        <v>46227</v>
      </c>
      <c r="N9" s="28" t="str">
        <f t="shared" ref="N9:N48" si="0">IF($B9="","",IF($Q9&lt;&gt;"","Superseded",IF($P9&lt;&gt;"","Removed",IF($O9&lt;&gt;"","In effect",IF($M9&lt;&gt;"","Approved","Draft")))))</f>
        <v>In effect</v>
      </c>
      <c r="O9" s="27">
        <v>46232</v>
      </c>
      <c r="P9" s="27"/>
      <c r="Q9" s="25"/>
    </row>
    <row r="10" spans="2:17" ht="30" customHeight="1">
      <c r="B10" s="29" t="s">
        <v>208</v>
      </c>
      <c r="C10" s="30" t="s">
        <v>209</v>
      </c>
      <c r="D10" s="29" t="s">
        <v>210</v>
      </c>
      <c r="E10" s="29" t="s">
        <v>211</v>
      </c>
      <c r="F10" s="29" t="s">
        <v>201</v>
      </c>
      <c r="G10" s="29" t="s">
        <v>202</v>
      </c>
      <c r="H10" s="29" t="s">
        <v>212</v>
      </c>
      <c r="I10" s="29" t="s">
        <v>204</v>
      </c>
      <c r="J10" s="29" t="s">
        <v>205</v>
      </c>
      <c r="K10" s="29" t="s">
        <v>206</v>
      </c>
      <c r="L10" s="29" t="s">
        <v>207</v>
      </c>
      <c r="M10" s="31">
        <v>46227</v>
      </c>
      <c r="N10" s="28" t="str">
        <f t="shared" si="0"/>
        <v>In effect</v>
      </c>
      <c r="O10" s="31">
        <v>46232</v>
      </c>
      <c r="P10" s="31"/>
      <c r="Q10" s="29"/>
    </row>
    <row r="11" spans="2:17" ht="30" customHeight="1">
      <c r="B11" s="25" t="s">
        <v>213</v>
      </c>
      <c r="C11" s="26" t="s">
        <v>209</v>
      </c>
      <c r="D11" s="25" t="s">
        <v>214</v>
      </c>
      <c r="E11" s="25" t="s">
        <v>200</v>
      </c>
      <c r="F11" s="25" t="s">
        <v>201</v>
      </c>
      <c r="G11" s="25" t="s">
        <v>202</v>
      </c>
      <c r="H11" s="25" t="s">
        <v>203</v>
      </c>
      <c r="I11" s="25" t="s">
        <v>204</v>
      </c>
      <c r="J11" s="25" t="s">
        <v>205</v>
      </c>
      <c r="K11" s="25" t="s">
        <v>206</v>
      </c>
      <c r="L11" s="25" t="s">
        <v>207</v>
      </c>
      <c r="M11" s="27">
        <v>46241</v>
      </c>
      <c r="N11" s="28" t="str">
        <f t="shared" si="0"/>
        <v>Approved</v>
      </c>
      <c r="O11" s="27"/>
      <c r="P11" s="27"/>
      <c r="Q11" s="25"/>
    </row>
    <row r="12" spans="2:17" ht="30" customHeight="1">
      <c r="B12" s="29" t="s">
        <v>215</v>
      </c>
      <c r="C12" s="30" t="s">
        <v>209</v>
      </c>
      <c r="D12" s="29" t="s">
        <v>216</v>
      </c>
      <c r="E12" s="29" t="s">
        <v>217</v>
      </c>
      <c r="F12" s="29" t="s">
        <v>218</v>
      </c>
      <c r="G12" s="29" t="s">
        <v>219</v>
      </c>
      <c r="H12" s="29" t="s">
        <v>220</v>
      </c>
      <c r="I12" s="29" t="s">
        <v>204</v>
      </c>
      <c r="J12" s="29" t="s">
        <v>205</v>
      </c>
      <c r="K12" s="29" t="s">
        <v>221</v>
      </c>
      <c r="L12" s="29" t="s">
        <v>207</v>
      </c>
      <c r="M12" s="31">
        <v>46245</v>
      </c>
      <c r="N12" s="28" t="str">
        <f t="shared" si="0"/>
        <v>Approved</v>
      </c>
      <c r="O12" s="31"/>
      <c r="P12" s="31"/>
      <c r="Q12" s="29"/>
    </row>
    <row r="13" spans="2:17" ht="30" customHeight="1">
      <c r="B13" s="25" t="s">
        <v>222</v>
      </c>
      <c r="C13" s="26" t="s">
        <v>209</v>
      </c>
      <c r="D13" s="25" t="s">
        <v>223</v>
      </c>
      <c r="E13" s="25" t="s">
        <v>224</v>
      </c>
      <c r="F13" s="25" t="s">
        <v>225</v>
      </c>
      <c r="G13" s="25" t="s">
        <v>226</v>
      </c>
      <c r="H13" s="25" t="s">
        <v>227</v>
      </c>
      <c r="I13" s="25" t="s">
        <v>204</v>
      </c>
      <c r="J13" s="25" t="s">
        <v>205</v>
      </c>
      <c r="K13" s="25" t="s">
        <v>206</v>
      </c>
      <c r="L13" s="25" t="s">
        <v>207</v>
      </c>
      <c r="M13" s="27">
        <v>46227</v>
      </c>
      <c r="N13" s="28" t="str">
        <f t="shared" si="0"/>
        <v>In effect</v>
      </c>
      <c r="O13" s="27">
        <v>46232</v>
      </c>
      <c r="P13" s="27"/>
      <c r="Q13" s="25"/>
    </row>
    <row r="14" spans="2:17" ht="30" customHeight="1">
      <c r="B14" s="29"/>
      <c r="C14" s="30"/>
      <c r="D14" s="29"/>
      <c r="E14" s="29"/>
      <c r="F14" s="29"/>
      <c r="G14" s="29"/>
      <c r="H14" s="29"/>
      <c r="I14" s="29"/>
      <c r="J14" s="29"/>
      <c r="K14" s="29"/>
      <c r="L14" s="29"/>
      <c r="M14" s="31"/>
      <c r="N14" s="28" t="str">
        <f t="shared" si="0"/>
        <v/>
      </c>
      <c r="O14" s="31"/>
      <c r="P14" s="31"/>
      <c r="Q14" s="29"/>
    </row>
    <row r="15" spans="2:17" ht="30" customHeight="1">
      <c r="B15" s="25"/>
      <c r="C15" s="26"/>
      <c r="D15" s="25"/>
      <c r="E15" s="25"/>
      <c r="F15" s="25"/>
      <c r="G15" s="25"/>
      <c r="H15" s="25"/>
      <c r="I15" s="25"/>
      <c r="J15" s="25"/>
      <c r="K15" s="25"/>
      <c r="L15" s="25"/>
      <c r="M15" s="27"/>
      <c r="N15" s="28" t="str">
        <f t="shared" si="0"/>
        <v/>
      </c>
      <c r="O15" s="27"/>
      <c r="P15" s="27"/>
      <c r="Q15" s="25"/>
    </row>
    <row r="16" spans="2:17" ht="30" customHeight="1">
      <c r="B16" s="29"/>
      <c r="C16" s="30"/>
      <c r="D16" s="29"/>
      <c r="E16" s="29"/>
      <c r="F16" s="29"/>
      <c r="G16" s="29"/>
      <c r="H16" s="29"/>
      <c r="I16" s="29"/>
      <c r="J16" s="29"/>
      <c r="K16" s="29"/>
      <c r="L16" s="29"/>
      <c r="M16" s="31"/>
      <c r="N16" s="28" t="str">
        <f t="shared" si="0"/>
        <v/>
      </c>
      <c r="O16" s="31"/>
      <c r="P16" s="31"/>
      <c r="Q16" s="29"/>
    </row>
    <row r="17" spans="2:17" ht="30" customHeight="1">
      <c r="B17" s="25"/>
      <c r="C17" s="26"/>
      <c r="D17" s="25"/>
      <c r="E17" s="25"/>
      <c r="F17" s="25"/>
      <c r="G17" s="25"/>
      <c r="H17" s="25"/>
      <c r="I17" s="25"/>
      <c r="J17" s="25"/>
      <c r="K17" s="25"/>
      <c r="L17" s="25"/>
      <c r="M17" s="27"/>
      <c r="N17" s="28" t="str">
        <f t="shared" si="0"/>
        <v/>
      </c>
      <c r="O17" s="27"/>
      <c r="P17" s="27"/>
      <c r="Q17" s="25"/>
    </row>
    <row r="18" spans="2:17" ht="30" customHeight="1">
      <c r="B18" s="29"/>
      <c r="C18" s="30"/>
      <c r="D18" s="29"/>
      <c r="E18" s="29"/>
      <c r="F18" s="29"/>
      <c r="G18" s="29"/>
      <c r="H18" s="29"/>
      <c r="I18" s="29"/>
      <c r="J18" s="29"/>
      <c r="K18" s="29"/>
      <c r="L18" s="29"/>
      <c r="M18" s="31"/>
      <c r="N18" s="28" t="str">
        <f t="shared" si="0"/>
        <v/>
      </c>
      <c r="O18" s="31"/>
      <c r="P18" s="31"/>
      <c r="Q18" s="29"/>
    </row>
    <row r="19" spans="2:17" ht="30" customHeight="1">
      <c r="B19" s="25"/>
      <c r="C19" s="26"/>
      <c r="D19" s="25"/>
      <c r="E19" s="25"/>
      <c r="F19" s="25"/>
      <c r="G19" s="25"/>
      <c r="H19" s="25"/>
      <c r="I19" s="25"/>
      <c r="J19" s="25"/>
      <c r="K19" s="25"/>
      <c r="L19" s="25"/>
      <c r="M19" s="27"/>
      <c r="N19" s="28" t="str">
        <f t="shared" si="0"/>
        <v/>
      </c>
      <c r="O19" s="27"/>
      <c r="P19" s="27"/>
      <c r="Q19" s="25"/>
    </row>
    <row r="20" spans="2:17" ht="30" customHeight="1">
      <c r="B20" s="29"/>
      <c r="C20" s="30"/>
      <c r="D20" s="29"/>
      <c r="E20" s="29"/>
      <c r="F20" s="29"/>
      <c r="G20" s="29"/>
      <c r="H20" s="29"/>
      <c r="I20" s="29"/>
      <c r="J20" s="29"/>
      <c r="K20" s="29"/>
      <c r="L20" s="29"/>
      <c r="M20" s="31"/>
      <c r="N20" s="28" t="str">
        <f t="shared" si="0"/>
        <v/>
      </c>
      <c r="O20" s="31"/>
      <c r="P20" s="31"/>
      <c r="Q20" s="29"/>
    </row>
    <row r="21" spans="2:17" ht="30" customHeight="1">
      <c r="B21" s="25"/>
      <c r="C21" s="26"/>
      <c r="D21" s="25"/>
      <c r="E21" s="25"/>
      <c r="F21" s="25"/>
      <c r="G21" s="25"/>
      <c r="H21" s="25"/>
      <c r="I21" s="25"/>
      <c r="J21" s="25"/>
      <c r="K21" s="25"/>
      <c r="L21" s="25"/>
      <c r="M21" s="27"/>
      <c r="N21" s="28" t="str">
        <f t="shared" si="0"/>
        <v/>
      </c>
      <c r="O21" s="27"/>
      <c r="P21" s="27"/>
      <c r="Q21" s="25"/>
    </row>
    <row r="22" spans="2:17" ht="30" customHeight="1">
      <c r="B22" s="29"/>
      <c r="C22" s="30"/>
      <c r="D22" s="29"/>
      <c r="E22" s="29"/>
      <c r="F22" s="29"/>
      <c r="G22" s="29"/>
      <c r="H22" s="29"/>
      <c r="I22" s="29"/>
      <c r="J22" s="29"/>
      <c r="K22" s="29"/>
      <c r="L22" s="29"/>
      <c r="M22" s="31"/>
      <c r="N22" s="28" t="str">
        <f t="shared" si="0"/>
        <v/>
      </c>
      <c r="O22" s="31"/>
      <c r="P22" s="31"/>
      <c r="Q22" s="29"/>
    </row>
    <row r="23" spans="2:17" ht="30" customHeight="1">
      <c r="B23" s="25"/>
      <c r="C23" s="26"/>
      <c r="D23" s="25"/>
      <c r="E23" s="25"/>
      <c r="F23" s="25"/>
      <c r="G23" s="25"/>
      <c r="H23" s="25"/>
      <c r="I23" s="25"/>
      <c r="J23" s="25"/>
      <c r="K23" s="25"/>
      <c r="L23" s="25"/>
      <c r="M23" s="27"/>
      <c r="N23" s="28" t="str">
        <f t="shared" si="0"/>
        <v/>
      </c>
      <c r="O23" s="27"/>
      <c r="P23" s="27"/>
      <c r="Q23" s="25"/>
    </row>
    <row r="24" spans="2:17" ht="30" customHeight="1">
      <c r="B24" s="29"/>
      <c r="C24" s="30"/>
      <c r="D24" s="29"/>
      <c r="E24" s="29"/>
      <c r="F24" s="29"/>
      <c r="G24" s="29"/>
      <c r="H24" s="29"/>
      <c r="I24" s="29"/>
      <c r="J24" s="29"/>
      <c r="K24" s="29"/>
      <c r="L24" s="29"/>
      <c r="M24" s="31"/>
      <c r="N24" s="28" t="str">
        <f t="shared" si="0"/>
        <v/>
      </c>
      <c r="O24" s="31"/>
      <c r="P24" s="31"/>
      <c r="Q24" s="29"/>
    </row>
    <row r="25" spans="2:17" ht="30" customHeight="1">
      <c r="B25" s="25"/>
      <c r="C25" s="26"/>
      <c r="D25" s="25"/>
      <c r="E25" s="25"/>
      <c r="F25" s="25"/>
      <c r="G25" s="25"/>
      <c r="H25" s="25"/>
      <c r="I25" s="25"/>
      <c r="J25" s="25"/>
      <c r="K25" s="25"/>
      <c r="L25" s="25"/>
      <c r="M25" s="27"/>
      <c r="N25" s="28" t="str">
        <f t="shared" si="0"/>
        <v/>
      </c>
      <c r="O25" s="27"/>
      <c r="P25" s="27"/>
      <c r="Q25" s="25"/>
    </row>
    <row r="26" spans="2:17" ht="30" customHeight="1">
      <c r="B26" s="29"/>
      <c r="C26" s="30"/>
      <c r="D26" s="29"/>
      <c r="E26" s="29"/>
      <c r="F26" s="29"/>
      <c r="G26" s="29"/>
      <c r="H26" s="29"/>
      <c r="I26" s="29"/>
      <c r="J26" s="29"/>
      <c r="K26" s="29"/>
      <c r="L26" s="29"/>
      <c r="M26" s="31"/>
      <c r="N26" s="28" t="str">
        <f t="shared" si="0"/>
        <v/>
      </c>
      <c r="O26" s="31"/>
      <c r="P26" s="31"/>
      <c r="Q26" s="29"/>
    </row>
    <row r="27" spans="2:17" ht="30" customHeight="1">
      <c r="B27" s="25"/>
      <c r="C27" s="26"/>
      <c r="D27" s="25"/>
      <c r="E27" s="25"/>
      <c r="F27" s="25"/>
      <c r="G27" s="25"/>
      <c r="H27" s="25"/>
      <c r="I27" s="25"/>
      <c r="J27" s="25"/>
      <c r="K27" s="25"/>
      <c r="L27" s="25"/>
      <c r="M27" s="27"/>
      <c r="N27" s="28" t="str">
        <f t="shared" si="0"/>
        <v/>
      </c>
      <c r="O27" s="27"/>
      <c r="P27" s="27"/>
      <c r="Q27" s="25"/>
    </row>
    <row r="28" spans="2:17" ht="30" customHeight="1">
      <c r="B28" s="29"/>
      <c r="C28" s="30"/>
      <c r="D28" s="29"/>
      <c r="E28" s="29"/>
      <c r="F28" s="29"/>
      <c r="G28" s="29"/>
      <c r="H28" s="29"/>
      <c r="I28" s="29"/>
      <c r="J28" s="29"/>
      <c r="K28" s="29"/>
      <c r="L28" s="29"/>
      <c r="M28" s="31"/>
      <c r="N28" s="28" t="str">
        <f t="shared" si="0"/>
        <v/>
      </c>
      <c r="O28" s="31"/>
      <c r="P28" s="31"/>
      <c r="Q28" s="29"/>
    </row>
    <row r="29" spans="2:17" ht="30" customHeight="1">
      <c r="B29" s="25"/>
      <c r="C29" s="26"/>
      <c r="D29" s="25"/>
      <c r="E29" s="25"/>
      <c r="F29" s="25"/>
      <c r="G29" s="25"/>
      <c r="H29" s="25"/>
      <c r="I29" s="25"/>
      <c r="J29" s="25"/>
      <c r="K29" s="25"/>
      <c r="L29" s="25"/>
      <c r="M29" s="27"/>
      <c r="N29" s="28" t="str">
        <f t="shared" si="0"/>
        <v/>
      </c>
      <c r="O29" s="27"/>
      <c r="P29" s="27"/>
      <c r="Q29" s="25"/>
    </row>
    <row r="30" spans="2:17" ht="30" customHeight="1">
      <c r="B30" s="29"/>
      <c r="C30" s="30"/>
      <c r="D30" s="29"/>
      <c r="E30" s="29"/>
      <c r="F30" s="29"/>
      <c r="G30" s="29"/>
      <c r="H30" s="29"/>
      <c r="I30" s="29"/>
      <c r="J30" s="29"/>
      <c r="K30" s="29"/>
      <c r="L30" s="29"/>
      <c r="M30" s="31"/>
      <c r="N30" s="28" t="str">
        <f t="shared" si="0"/>
        <v/>
      </c>
      <c r="O30" s="31"/>
      <c r="P30" s="31"/>
      <c r="Q30" s="29"/>
    </row>
    <row r="31" spans="2:17" ht="30" customHeight="1">
      <c r="B31" s="25"/>
      <c r="C31" s="26"/>
      <c r="D31" s="25"/>
      <c r="E31" s="25"/>
      <c r="F31" s="25"/>
      <c r="G31" s="25"/>
      <c r="H31" s="25"/>
      <c r="I31" s="25"/>
      <c r="J31" s="25"/>
      <c r="K31" s="25"/>
      <c r="L31" s="25"/>
      <c r="M31" s="27"/>
      <c r="N31" s="28" t="str">
        <f t="shared" si="0"/>
        <v/>
      </c>
      <c r="O31" s="27"/>
      <c r="P31" s="27"/>
      <c r="Q31" s="25"/>
    </row>
    <row r="32" spans="2:17" ht="30" customHeight="1">
      <c r="B32" s="29"/>
      <c r="C32" s="30"/>
      <c r="D32" s="29"/>
      <c r="E32" s="29"/>
      <c r="F32" s="29"/>
      <c r="G32" s="29"/>
      <c r="H32" s="29"/>
      <c r="I32" s="29"/>
      <c r="J32" s="29"/>
      <c r="K32" s="29"/>
      <c r="L32" s="29"/>
      <c r="M32" s="31"/>
      <c r="N32" s="28" t="str">
        <f t="shared" si="0"/>
        <v/>
      </c>
      <c r="O32" s="31"/>
      <c r="P32" s="31"/>
      <c r="Q32" s="29"/>
    </row>
    <row r="33" spans="2:17" ht="30" customHeight="1">
      <c r="B33" s="25"/>
      <c r="C33" s="26"/>
      <c r="D33" s="25"/>
      <c r="E33" s="25"/>
      <c r="F33" s="25"/>
      <c r="G33" s="25"/>
      <c r="H33" s="25"/>
      <c r="I33" s="25"/>
      <c r="J33" s="25"/>
      <c r="K33" s="25"/>
      <c r="L33" s="25"/>
      <c r="M33" s="27"/>
      <c r="N33" s="28" t="str">
        <f t="shared" si="0"/>
        <v/>
      </c>
      <c r="O33" s="27"/>
      <c r="P33" s="27"/>
      <c r="Q33" s="25"/>
    </row>
    <row r="34" spans="2:17" ht="30" customHeight="1">
      <c r="B34" s="29"/>
      <c r="C34" s="30"/>
      <c r="D34" s="29"/>
      <c r="E34" s="29"/>
      <c r="F34" s="29"/>
      <c r="G34" s="29"/>
      <c r="H34" s="29"/>
      <c r="I34" s="29"/>
      <c r="J34" s="29"/>
      <c r="K34" s="29"/>
      <c r="L34" s="29"/>
      <c r="M34" s="31"/>
      <c r="N34" s="28" t="str">
        <f t="shared" si="0"/>
        <v/>
      </c>
      <c r="O34" s="31"/>
      <c r="P34" s="31"/>
      <c r="Q34" s="29"/>
    </row>
    <row r="35" spans="2:17" ht="30" customHeight="1">
      <c r="B35" s="25"/>
      <c r="C35" s="26"/>
      <c r="D35" s="25"/>
      <c r="E35" s="25"/>
      <c r="F35" s="25"/>
      <c r="G35" s="25"/>
      <c r="H35" s="25"/>
      <c r="I35" s="25"/>
      <c r="J35" s="25"/>
      <c r="K35" s="25"/>
      <c r="L35" s="25"/>
      <c r="M35" s="27"/>
      <c r="N35" s="28" t="str">
        <f t="shared" si="0"/>
        <v/>
      </c>
      <c r="O35" s="27"/>
      <c r="P35" s="27"/>
      <c r="Q35" s="25"/>
    </row>
    <row r="36" spans="2:17" ht="30" customHeight="1">
      <c r="B36" s="29"/>
      <c r="C36" s="30"/>
      <c r="D36" s="29"/>
      <c r="E36" s="29"/>
      <c r="F36" s="29"/>
      <c r="G36" s="29"/>
      <c r="H36" s="29"/>
      <c r="I36" s="29"/>
      <c r="J36" s="29"/>
      <c r="K36" s="29"/>
      <c r="L36" s="29"/>
      <c r="M36" s="31"/>
      <c r="N36" s="28" t="str">
        <f t="shared" si="0"/>
        <v/>
      </c>
      <c r="O36" s="31"/>
      <c r="P36" s="31"/>
      <c r="Q36" s="29"/>
    </row>
    <row r="37" spans="2:17" ht="30" customHeight="1">
      <c r="B37" s="25"/>
      <c r="C37" s="26"/>
      <c r="D37" s="25"/>
      <c r="E37" s="25"/>
      <c r="F37" s="25"/>
      <c r="G37" s="25"/>
      <c r="H37" s="25"/>
      <c r="I37" s="25"/>
      <c r="J37" s="25"/>
      <c r="K37" s="25"/>
      <c r="L37" s="25"/>
      <c r="M37" s="27"/>
      <c r="N37" s="28" t="str">
        <f t="shared" si="0"/>
        <v/>
      </c>
      <c r="O37" s="27"/>
      <c r="P37" s="27"/>
      <c r="Q37" s="25"/>
    </row>
    <row r="38" spans="2:17" ht="30" customHeight="1">
      <c r="B38" s="29"/>
      <c r="C38" s="30"/>
      <c r="D38" s="29"/>
      <c r="E38" s="29"/>
      <c r="F38" s="29"/>
      <c r="G38" s="29"/>
      <c r="H38" s="29"/>
      <c r="I38" s="29"/>
      <c r="J38" s="29"/>
      <c r="K38" s="29"/>
      <c r="L38" s="29"/>
      <c r="M38" s="31"/>
      <c r="N38" s="28" t="str">
        <f t="shared" si="0"/>
        <v/>
      </c>
      <c r="O38" s="31"/>
      <c r="P38" s="31"/>
      <c r="Q38" s="29"/>
    </row>
    <row r="39" spans="2:17" ht="30" customHeight="1">
      <c r="B39" s="25"/>
      <c r="C39" s="26"/>
      <c r="D39" s="25"/>
      <c r="E39" s="25"/>
      <c r="F39" s="25"/>
      <c r="G39" s="25"/>
      <c r="H39" s="25"/>
      <c r="I39" s="25"/>
      <c r="J39" s="25"/>
      <c r="K39" s="25"/>
      <c r="L39" s="25"/>
      <c r="M39" s="27"/>
      <c r="N39" s="28" t="str">
        <f t="shared" si="0"/>
        <v/>
      </c>
      <c r="O39" s="27"/>
      <c r="P39" s="27"/>
      <c r="Q39" s="25"/>
    </row>
    <row r="40" spans="2:17" ht="30" customHeight="1">
      <c r="B40" s="29"/>
      <c r="C40" s="30"/>
      <c r="D40" s="29"/>
      <c r="E40" s="29"/>
      <c r="F40" s="29"/>
      <c r="G40" s="29"/>
      <c r="H40" s="29"/>
      <c r="I40" s="29"/>
      <c r="J40" s="29"/>
      <c r="K40" s="29"/>
      <c r="L40" s="29"/>
      <c r="M40" s="31"/>
      <c r="N40" s="28" t="str">
        <f t="shared" si="0"/>
        <v/>
      </c>
      <c r="O40" s="31"/>
      <c r="P40" s="31"/>
      <c r="Q40" s="29"/>
    </row>
    <row r="41" spans="2:17" ht="30" customHeight="1">
      <c r="B41" s="25"/>
      <c r="C41" s="26"/>
      <c r="D41" s="25"/>
      <c r="E41" s="25"/>
      <c r="F41" s="25"/>
      <c r="G41" s="25"/>
      <c r="H41" s="25"/>
      <c r="I41" s="25"/>
      <c r="J41" s="25"/>
      <c r="K41" s="25"/>
      <c r="L41" s="25"/>
      <c r="M41" s="27"/>
      <c r="N41" s="28" t="str">
        <f t="shared" si="0"/>
        <v/>
      </c>
      <c r="O41" s="27"/>
      <c r="P41" s="27"/>
      <c r="Q41" s="25"/>
    </row>
    <row r="42" spans="2:17" ht="30" customHeight="1">
      <c r="B42" s="29"/>
      <c r="C42" s="30"/>
      <c r="D42" s="29"/>
      <c r="E42" s="29"/>
      <c r="F42" s="29"/>
      <c r="G42" s="29"/>
      <c r="H42" s="29"/>
      <c r="I42" s="29"/>
      <c r="J42" s="29"/>
      <c r="K42" s="29"/>
      <c r="L42" s="29"/>
      <c r="M42" s="31"/>
      <c r="N42" s="28" t="str">
        <f t="shared" si="0"/>
        <v/>
      </c>
      <c r="O42" s="31"/>
      <c r="P42" s="31"/>
      <c r="Q42" s="29"/>
    </row>
    <row r="43" spans="2:17" ht="30" customHeight="1">
      <c r="B43" s="25"/>
      <c r="C43" s="26"/>
      <c r="D43" s="25"/>
      <c r="E43" s="25"/>
      <c r="F43" s="25"/>
      <c r="G43" s="25"/>
      <c r="H43" s="25"/>
      <c r="I43" s="25"/>
      <c r="J43" s="25"/>
      <c r="K43" s="25"/>
      <c r="L43" s="25"/>
      <c r="M43" s="27"/>
      <c r="N43" s="28" t="str">
        <f t="shared" si="0"/>
        <v/>
      </c>
      <c r="O43" s="27"/>
      <c r="P43" s="27"/>
      <c r="Q43" s="25"/>
    </row>
    <row r="44" spans="2:17" ht="30" customHeight="1">
      <c r="B44" s="29"/>
      <c r="C44" s="30"/>
      <c r="D44" s="29"/>
      <c r="E44" s="29"/>
      <c r="F44" s="29"/>
      <c r="G44" s="29"/>
      <c r="H44" s="29"/>
      <c r="I44" s="29"/>
      <c r="J44" s="29"/>
      <c r="K44" s="29"/>
      <c r="L44" s="29"/>
      <c r="M44" s="31"/>
      <c r="N44" s="28" t="str">
        <f t="shared" si="0"/>
        <v/>
      </c>
      <c r="O44" s="31"/>
      <c r="P44" s="31"/>
      <c r="Q44" s="29"/>
    </row>
    <row r="45" spans="2:17" ht="30" customHeight="1">
      <c r="B45" s="25"/>
      <c r="C45" s="26"/>
      <c r="D45" s="25"/>
      <c r="E45" s="25"/>
      <c r="F45" s="25"/>
      <c r="G45" s="25"/>
      <c r="H45" s="25"/>
      <c r="I45" s="25"/>
      <c r="J45" s="25"/>
      <c r="K45" s="25"/>
      <c r="L45" s="25"/>
      <c r="M45" s="27"/>
      <c r="N45" s="28" t="str">
        <f t="shared" si="0"/>
        <v/>
      </c>
      <c r="O45" s="27"/>
      <c r="P45" s="27"/>
      <c r="Q45" s="25"/>
    </row>
    <row r="46" spans="2:17" ht="30" customHeight="1">
      <c r="B46" s="29"/>
      <c r="C46" s="30"/>
      <c r="D46" s="29"/>
      <c r="E46" s="29"/>
      <c r="F46" s="29"/>
      <c r="G46" s="29"/>
      <c r="H46" s="29"/>
      <c r="I46" s="29"/>
      <c r="J46" s="29"/>
      <c r="K46" s="29"/>
      <c r="L46" s="29"/>
      <c r="M46" s="31"/>
      <c r="N46" s="28" t="str">
        <f t="shared" si="0"/>
        <v/>
      </c>
      <c r="O46" s="31"/>
      <c r="P46" s="31"/>
      <c r="Q46" s="29"/>
    </row>
    <row r="47" spans="2:17" ht="30" customHeight="1">
      <c r="B47" s="25"/>
      <c r="C47" s="26"/>
      <c r="D47" s="25"/>
      <c r="E47" s="25"/>
      <c r="F47" s="25"/>
      <c r="G47" s="25"/>
      <c r="H47" s="25"/>
      <c r="I47" s="25"/>
      <c r="J47" s="25"/>
      <c r="K47" s="25"/>
      <c r="L47" s="25"/>
      <c r="M47" s="27"/>
      <c r="N47" s="28" t="str">
        <f t="shared" si="0"/>
        <v/>
      </c>
      <c r="O47" s="27"/>
      <c r="P47" s="27"/>
      <c r="Q47" s="25"/>
    </row>
    <row r="48" spans="2:17" ht="30" customHeight="1">
      <c r="B48" s="29"/>
      <c r="C48" s="30"/>
      <c r="D48" s="29"/>
      <c r="E48" s="29"/>
      <c r="F48" s="29"/>
      <c r="G48" s="29"/>
      <c r="H48" s="29"/>
      <c r="I48" s="29"/>
      <c r="J48" s="29"/>
      <c r="K48" s="29"/>
      <c r="L48" s="29"/>
      <c r="M48" s="31"/>
      <c r="N48" s="28" t="str">
        <f t="shared" si="0"/>
        <v/>
      </c>
      <c r="O48" s="31"/>
      <c r="P48" s="31"/>
      <c r="Q48" s="29"/>
    </row>
    <row r="50" spans="2:17" ht="15" customHeight="1">
      <c r="B50" s="50" t="s">
        <v>228</v>
      </c>
      <c r="C50" s="50"/>
      <c r="D50" s="50"/>
      <c r="E50" s="50"/>
      <c r="F50" s="50"/>
      <c r="G50" s="50"/>
      <c r="H50" s="50"/>
      <c r="I50" s="50"/>
      <c r="J50" s="50"/>
      <c r="K50" s="50"/>
      <c r="L50" s="50"/>
      <c r="M50" s="50"/>
      <c r="N50" s="50"/>
      <c r="O50" s="50"/>
      <c r="P50" s="50"/>
      <c r="Q50" s="50"/>
    </row>
    <row r="51" spans="2:17">
      <c r="B51" s="50"/>
      <c r="C51" s="50"/>
      <c r="D51" s="50"/>
      <c r="E51" s="50"/>
      <c r="F51" s="50"/>
      <c r="G51" s="50"/>
      <c r="H51" s="50"/>
      <c r="I51" s="50"/>
      <c r="J51" s="50"/>
      <c r="K51" s="50"/>
      <c r="L51" s="50"/>
      <c r="M51" s="50"/>
      <c r="N51" s="50"/>
      <c r="O51" s="50"/>
      <c r="P51" s="50"/>
      <c r="Q51" s="50"/>
    </row>
  </sheetData>
  <autoFilter ref="B8:Q48" xr:uid="{00000000-0009-0000-0000-000003000000}"/>
  <mergeCells count="5">
    <mergeCell ref="B1:Q1"/>
    <mergeCell ref="B2:Q2"/>
    <mergeCell ref="B3:L3"/>
    <mergeCell ref="B4:L4"/>
    <mergeCell ref="B50:Q51"/>
  </mergeCells>
  <conditionalFormatting sqref="B3:L3">
    <cfRule type="expression" dxfId="32" priority="2">
      <formula>LEN($B$3)&gt;0</formula>
    </cfRule>
  </conditionalFormatting>
  <conditionalFormatting sqref="N9:N48">
    <cfRule type="cellIs" dxfId="31" priority="3" operator="equal">
      <formula>"In effect"</formula>
    </cfRule>
    <cfRule type="cellIs" dxfId="30" priority="4" operator="equal">
      <formula>"Approved"</formula>
    </cfRule>
    <cfRule type="cellIs" dxfId="29" priority="5" operator="equal">
      <formula>"Draft"</formula>
    </cfRule>
    <cfRule type="cellIs" dxfId="28" priority="6" operator="equal">
      <formula>"Removed"</formula>
    </cfRule>
    <cfRule type="cellIs" dxfId="27" priority="7" operator="equal">
      <formula>"Superseded"</formula>
    </cfRule>
  </conditionalFormatting>
  <pageMargins left="0.3" right="0.3" top="0.45" bottom="0.45" header="0.511811023622047" footer="0.511811023622047"/>
  <pageSetup paperSize="8" fitToHeight="0" orientation="landscape" horizontalDpi="300" verticalDpi="300"/>
  <drawing r:id="rId1"/>
  <extLst>
    <ext xmlns:x14="http://schemas.microsoft.com/office/spreadsheetml/2009/9/main" uri="{CCE6A557-97BC-4b89-ADB6-D9C93CAAB3DF}">
      <x14:dataValidations xmlns:xm="http://schemas.microsoft.com/office/excel/2006/main" count="3">
        <x14:dataValidation type="list" allowBlank="1" xr:uid="{00000000-0002-0000-0300-000000000000}">
          <x14:formula1>
            <xm:f>Reference!$F$7:$F$12</xm:f>
          </x14:formula1>
          <x14:formula2>
            <xm:f>0</xm:f>
          </x14:formula2>
          <xm:sqref>F9:F48</xm:sqref>
        </x14:dataValidation>
        <x14:dataValidation type="list" allowBlank="1" showInputMessage="1" promptTitle="Certification" prompt="What the preparer holds. State recognition varies - some agencies require ATSSA certification, some run their own program, some require a PE seal on the plan." xr:uid="{00000000-0002-0000-0300-000001000000}">
          <x14:formula1>
            <xm:f>Reference!$B$7:$B$18</xm:f>
          </x14:formula1>
          <x14:formula2>
            <xm:f>0</xm:f>
          </x14:formula2>
          <xm:sqref>J9:J48</xm:sqref>
        </x14:dataValidation>
        <x14:dataValidation type="list" allowBlank="1" xr:uid="{00000000-0002-0000-0300-000002000000}">
          <x14:formula1>
            <xm:f>Reference!$B$7:$B$18</xm:f>
          </x14:formula1>
          <x14:formula2>
            <xm:f>0</xm:f>
          </x14:formula2>
          <xm:sqref>L9:L48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215383"/>
    <pageSetUpPr fitToPage="1"/>
  </sheetPr>
  <dimension ref="B1:M60"/>
  <sheetViews>
    <sheetView showGridLines="0" zoomScale="90" zoomScaleNormal="90" workbookViewId="0"/>
  </sheetViews>
  <sheetFormatPr defaultColWidth="8.7109375" defaultRowHeight="15"/>
  <cols>
    <col min="1" max="1" width="2.140625" customWidth="1"/>
    <col min="2" max="2" width="20" customWidth="1"/>
    <col min="3" max="3" width="22" customWidth="1"/>
    <col min="4" max="4" width="24" customWidth="1"/>
    <col min="5" max="5" width="30" customWidth="1"/>
    <col min="6" max="6" width="16" customWidth="1"/>
    <col min="7" max="8" width="12" customWidth="1"/>
    <col min="9" max="9" width="11" customWidth="1"/>
    <col min="10" max="10" width="14" customWidth="1"/>
    <col min="11" max="11" width="15" customWidth="1"/>
    <col min="12" max="12" width="20" customWidth="1"/>
    <col min="13" max="13" width="2.140625" customWidth="1"/>
  </cols>
  <sheetData>
    <row r="1" spans="2:13" ht="33.75" customHeight="1">
      <c r="B1" s="47" t="s">
        <v>229</v>
      </c>
      <c r="C1" s="47"/>
      <c r="D1" s="47"/>
      <c r="E1" s="47"/>
      <c r="F1" s="47"/>
      <c r="G1" s="47"/>
      <c r="H1" s="47"/>
      <c r="I1" s="47"/>
      <c r="J1" s="47"/>
      <c r="K1" s="47"/>
      <c r="L1" s="47"/>
      <c r="M1" s="47"/>
    </row>
    <row r="2" spans="2:13" ht="4.5" customHeight="1">
      <c r="B2" s="48"/>
      <c r="C2" s="48"/>
      <c r="D2" s="48"/>
      <c r="E2" s="48"/>
      <c r="F2" s="48"/>
      <c r="G2" s="48"/>
      <c r="H2" s="48"/>
      <c r="I2" s="48"/>
      <c r="J2" s="48"/>
      <c r="K2" s="48"/>
      <c r="L2" s="48"/>
      <c r="M2" s="48"/>
    </row>
    <row r="3" spans="2:13" ht="16.5" customHeight="1">
      <c r="B3" s="49" t="str">
        <f>IF(LEFT(Setup!$D$7,7)&lt;&gt;"EXAMPLE","","EXAMPLE DATA - a worked example runs through every sheet. Type your project name on Setup and this banner clears.")</f>
        <v>EXAMPLE DATA - a worked example runs through every sheet. Type your project name on Setup and this banner clears.</v>
      </c>
      <c r="C3" s="49"/>
      <c r="D3" s="49"/>
      <c r="E3" s="49"/>
      <c r="F3" s="49"/>
      <c r="G3" s="49"/>
      <c r="H3" s="49"/>
      <c r="I3" s="49"/>
      <c r="J3" s="49"/>
      <c r="K3" s="49"/>
      <c r="L3" s="49"/>
    </row>
    <row r="4" spans="2:13" ht="25.5" customHeight="1">
      <c r="B4" s="50" t="s">
        <v>230</v>
      </c>
      <c r="C4" s="50"/>
      <c r="D4" s="50"/>
      <c r="E4" s="50"/>
      <c r="F4" s="50"/>
      <c r="G4" s="50"/>
      <c r="H4" s="50"/>
      <c r="I4" s="50"/>
      <c r="J4" s="50"/>
      <c r="K4" s="50"/>
      <c r="L4" s="50"/>
    </row>
    <row r="8" spans="2:13" ht="31.5" customHeight="1">
      <c r="B8" s="16" t="s">
        <v>231</v>
      </c>
      <c r="C8" s="16" t="s">
        <v>232</v>
      </c>
      <c r="D8" s="16" t="s">
        <v>233</v>
      </c>
      <c r="E8" s="16" t="s">
        <v>190</v>
      </c>
      <c r="F8" s="16" t="s">
        <v>234</v>
      </c>
      <c r="G8" s="16" t="s">
        <v>235</v>
      </c>
      <c r="H8" s="16" t="s">
        <v>236</v>
      </c>
      <c r="I8" s="16" t="s">
        <v>237</v>
      </c>
      <c r="J8" s="16" t="s">
        <v>193</v>
      </c>
      <c r="K8" s="16" t="s">
        <v>238</v>
      </c>
      <c r="L8" s="16" t="s">
        <v>239</v>
      </c>
    </row>
    <row r="9" spans="2:13" ht="21.75" customHeight="1">
      <c r="B9" s="25" t="s">
        <v>204</v>
      </c>
      <c r="C9" s="25" t="s">
        <v>70</v>
      </c>
      <c r="D9" s="25" t="s">
        <v>240</v>
      </c>
      <c r="E9" s="25" t="s">
        <v>241</v>
      </c>
      <c r="F9" s="25" t="s">
        <v>242</v>
      </c>
      <c r="G9" s="27"/>
      <c r="H9" s="27">
        <v>46526</v>
      </c>
      <c r="I9" s="32">
        <f>IF(OR($B9="",$H9=""),"",$H9-Setup!$D$30)</f>
        <v>279</v>
      </c>
      <c r="J9" s="28" t="str">
        <f t="shared" ref="J9:J40" si="0">IF($B9="","",IF($H9="","No expiration recorded",IF($I9&lt;0,"EXPIRED",IF($I9&lt;=60,"Expiring","Current"))))</f>
        <v>Current</v>
      </c>
      <c r="K9" s="25" t="s">
        <v>243</v>
      </c>
      <c r="L9" s="25"/>
    </row>
    <row r="10" spans="2:13" ht="21.75" customHeight="1">
      <c r="B10" s="29" t="s">
        <v>206</v>
      </c>
      <c r="C10" s="29" t="s">
        <v>244</v>
      </c>
      <c r="D10" s="29" t="s">
        <v>245</v>
      </c>
      <c r="E10" s="29" t="s">
        <v>207</v>
      </c>
      <c r="F10" s="29" t="s">
        <v>246</v>
      </c>
      <c r="G10" s="31"/>
      <c r="H10" s="31">
        <v>46328</v>
      </c>
      <c r="I10" s="32">
        <f>IF(OR($B10="",$H10=""),"",$H10-Setup!$D$30)</f>
        <v>81</v>
      </c>
      <c r="J10" s="28" t="str">
        <f t="shared" si="0"/>
        <v>Current</v>
      </c>
      <c r="K10" s="29" t="s">
        <v>243</v>
      </c>
      <c r="L10" s="29"/>
    </row>
    <row r="11" spans="2:13" ht="21.75" customHeight="1">
      <c r="B11" s="25" t="s">
        <v>221</v>
      </c>
      <c r="C11" s="25" t="s">
        <v>244</v>
      </c>
      <c r="D11" s="25" t="s">
        <v>245</v>
      </c>
      <c r="E11" s="25" t="s">
        <v>207</v>
      </c>
      <c r="F11" s="25" t="s">
        <v>247</v>
      </c>
      <c r="G11" s="27"/>
      <c r="H11" s="27">
        <v>46797</v>
      </c>
      <c r="I11" s="32">
        <f>IF(OR($B11="",$H11=""),"",$H11-Setup!$D$30)</f>
        <v>550</v>
      </c>
      <c r="J11" s="28" t="str">
        <f t="shared" si="0"/>
        <v>Current</v>
      </c>
      <c r="K11" s="25" t="s">
        <v>243</v>
      </c>
      <c r="L11" s="25"/>
    </row>
    <row r="12" spans="2:13" ht="21.75" customHeight="1">
      <c r="B12" s="29" t="s">
        <v>248</v>
      </c>
      <c r="C12" s="29" t="s">
        <v>70</v>
      </c>
      <c r="D12" s="29" t="s">
        <v>249</v>
      </c>
      <c r="E12" s="29" t="s">
        <v>250</v>
      </c>
      <c r="F12" s="29" t="s">
        <v>251</v>
      </c>
      <c r="G12" s="31"/>
      <c r="H12" s="31">
        <v>46273</v>
      </c>
      <c r="I12" s="32">
        <f>IF(OR($B12="",$H12=""),"",$H12-Setup!$D$30)</f>
        <v>26</v>
      </c>
      <c r="J12" s="28" t="str">
        <f t="shared" si="0"/>
        <v>Expiring</v>
      </c>
      <c r="K12" s="29" t="s">
        <v>243</v>
      </c>
      <c r="L12" s="29"/>
    </row>
    <row r="13" spans="2:13" ht="21.75" customHeight="1">
      <c r="B13" s="25" t="s">
        <v>252</v>
      </c>
      <c r="C13" s="25" t="s">
        <v>70</v>
      </c>
      <c r="D13" s="25" t="s">
        <v>253</v>
      </c>
      <c r="E13" s="25" t="s">
        <v>254</v>
      </c>
      <c r="F13" s="25" t="s">
        <v>255</v>
      </c>
      <c r="G13" s="27"/>
      <c r="H13" s="27">
        <v>46417</v>
      </c>
      <c r="I13" s="32">
        <f>IF(OR($B13="",$H13=""),"",$H13-Setup!$D$30)</f>
        <v>170</v>
      </c>
      <c r="J13" s="28" t="str">
        <f t="shared" si="0"/>
        <v>Current</v>
      </c>
      <c r="K13" s="25" t="s">
        <v>243</v>
      </c>
      <c r="L13" s="25"/>
    </row>
    <row r="14" spans="2:13" ht="21.75" customHeight="1">
      <c r="B14" s="29" t="s">
        <v>256</v>
      </c>
      <c r="C14" s="29" t="s">
        <v>70</v>
      </c>
      <c r="D14" s="29" t="s">
        <v>253</v>
      </c>
      <c r="E14" s="29" t="s">
        <v>254</v>
      </c>
      <c r="F14" s="29" t="s">
        <v>257</v>
      </c>
      <c r="G14" s="31"/>
      <c r="H14" s="31">
        <v>46261</v>
      </c>
      <c r="I14" s="32">
        <f>IF(OR($B14="",$H14=""),"",$H14-Setup!$D$30)</f>
        <v>14</v>
      </c>
      <c r="J14" s="28" t="str">
        <f t="shared" si="0"/>
        <v>Expiring</v>
      </c>
      <c r="K14" s="29" t="s">
        <v>243</v>
      </c>
      <c r="L14" s="29"/>
    </row>
    <row r="15" spans="2:13" ht="21.75" customHeight="1">
      <c r="B15" s="25" t="s">
        <v>243</v>
      </c>
      <c r="C15" s="25" t="s">
        <v>68</v>
      </c>
      <c r="D15" s="25" t="s">
        <v>258</v>
      </c>
      <c r="E15" s="25" t="s">
        <v>259</v>
      </c>
      <c r="F15" s="25" t="s">
        <v>260</v>
      </c>
      <c r="G15" s="27"/>
      <c r="H15" s="27">
        <v>46549</v>
      </c>
      <c r="I15" s="32">
        <f>IF(OR($B15="",$H15=""),"",$H15-Setup!$D$30)</f>
        <v>302</v>
      </c>
      <c r="J15" s="28" t="str">
        <f t="shared" si="0"/>
        <v>Current</v>
      </c>
      <c r="K15" s="25" t="s">
        <v>243</v>
      </c>
      <c r="L15" s="25"/>
    </row>
    <row r="16" spans="2:13" ht="21.75" customHeight="1">
      <c r="B16" s="29"/>
      <c r="C16" s="29"/>
      <c r="D16" s="29"/>
      <c r="E16" s="29"/>
      <c r="F16" s="29"/>
      <c r="G16" s="31"/>
      <c r="H16" s="31"/>
      <c r="I16" s="32" t="str">
        <f>IF(OR($B16="",$H16=""),"",$H16-Setup!$D$30)</f>
        <v/>
      </c>
      <c r="J16" s="28" t="str">
        <f t="shared" si="0"/>
        <v/>
      </c>
      <c r="K16" s="29"/>
      <c r="L16" s="29"/>
    </row>
    <row r="17" spans="2:12" ht="21.75" customHeight="1">
      <c r="B17" s="25"/>
      <c r="C17" s="25"/>
      <c r="D17" s="25"/>
      <c r="E17" s="25"/>
      <c r="F17" s="25"/>
      <c r="G17" s="27"/>
      <c r="H17" s="27"/>
      <c r="I17" s="32" t="str">
        <f>IF(OR($B17="",$H17=""),"",$H17-Setup!$D$30)</f>
        <v/>
      </c>
      <c r="J17" s="28" t="str">
        <f t="shared" si="0"/>
        <v/>
      </c>
      <c r="K17" s="25"/>
      <c r="L17" s="25"/>
    </row>
    <row r="18" spans="2:12" ht="21.75" customHeight="1">
      <c r="B18" s="29"/>
      <c r="C18" s="29"/>
      <c r="D18" s="29"/>
      <c r="E18" s="29"/>
      <c r="F18" s="29"/>
      <c r="G18" s="31"/>
      <c r="H18" s="31"/>
      <c r="I18" s="32" t="str">
        <f>IF(OR($B18="",$H18=""),"",$H18-Setup!$D$30)</f>
        <v/>
      </c>
      <c r="J18" s="28" t="str">
        <f t="shared" si="0"/>
        <v/>
      </c>
      <c r="K18" s="29"/>
      <c r="L18" s="29"/>
    </row>
    <row r="19" spans="2:12" ht="21.75" customHeight="1">
      <c r="B19" s="25"/>
      <c r="C19" s="25"/>
      <c r="D19" s="25"/>
      <c r="E19" s="25"/>
      <c r="F19" s="25"/>
      <c r="G19" s="27"/>
      <c r="H19" s="27"/>
      <c r="I19" s="32" t="str">
        <f>IF(OR($B19="",$H19=""),"",$H19-Setup!$D$30)</f>
        <v/>
      </c>
      <c r="J19" s="28" t="str">
        <f t="shared" si="0"/>
        <v/>
      </c>
      <c r="K19" s="25"/>
      <c r="L19" s="25"/>
    </row>
    <row r="20" spans="2:12" ht="21.75" customHeight="1">
      <c r="B20" s="29"/>
      <c r="C20" s="29"/>
      <c r="D20" s="29"/>
      <c r="E20" s="29"/>
      <c r="F20" s="29"/>
      <c r="G20" s="31"/>
      <c r="H20" s="31"/>
      <c r="I20" s="32" t="str">
        <f>IF(OR($B20="",$H20=""),"",$H20-Setup!$D$30)</f>
        <v/>
      </c>
      <c r="J20" s="28" t="str">
        <f t="shared" si="0"/>
        <v/>
      </c>
      <c r="K20" s="29"/>
      <c r="L20" s="29"/>
    </row>
    <row r="21" spans="2:12" ht="21.75" customHeight="1">
      <c r="B21" s="25"/>
      <c r="C21" s="25"/>
      <c r="D21" s="25"/>
      <c r="E21" s="25"/>
      <c r="F21" s="25"/>
      <c r="G21" s="27"/>
      <c r="H21" s="27"/>
      <c r="I21" s="32" t="str">
        <f>IF(OR($B21="",$H21=""),"",$H21-Setup!$D$30)</f>
        <v/>
      </c>
      <c r="J21" s="28" t="str">
        <f t="shared" si="0"/>
        <v/>
      </c>
      <c r="K21" s="25"/>
      <c r="L21" s="25"/>
    </row>
    <row r="22" spans="2:12" ht="21.75" customHeight="1">
      <c r="B22" s="29"/>
      <c r="C22" s="29"/>
      <c r="D22" s="29"/>
      <c r="E22" s="29"/>
      <c r="F22" s="29"/>
      <c r="G22" s="31"/>
      <c r="H22" s="31"/>
      <c r="I22" s="32" t="str">
        <f>IF(OR($B22="",$H22=""),"",$H22-Setup!$D$30)</f>
        <v/>
      </c>
      <c r="J22" s="28" t="str">
        <f t="shared" si="0"/>
        <v/>
      </c>
      <c r="K22" s="29"/>
      <c r="L22" s="29"/>
    </row>
    <row r="23" spans="2:12" ht="21.75" customHeight="1">
      <c r="B23" s="25"/>
      <c r="C23" s="25"/>
      <c r="D23" s="25"/>
      <c r="E23" s="25"/>
      <c r="F23" s="25"/>
      <c r="G23" s="27"/>
      <c r="H23" s="27"/>
      <c r="I23" s="32" t="str">
        <f>IF(OR($B23="",$H23=""),"",$H23-Setup!$D$30)</f>
        <v/>
      </c>
      <c r="J23" s="28" t="str">
        <f t="shared" si="0"/>
        <v/>
      </c>
      <c r="K23" s="25"/>
      <c r="L23" s="25"/>
    </row>
    <row r="24" spans="2:12" ht="21.75" customHeight="1">
      <c r="B24" s="29"/>
      <c r="C24" s="29"/>
      <c r="D24" s="29"/>
      <c r="E24" s="29"/>
      <c r="F24" s="29"/>
      <c r="G24" s="31"/>
      <c r="H24" s="31"/>
      <c r="I24" s="32" t="str">
        <f>IF(OR($B24="",$H24=""),"",$H24-Setup!$D$30)</f>
        <v/>
      </c>
      <c r="J24" s="28" t="str">
        <f t="shared" si="0"/>
        <v/>
      </c>
      <c r="K24" s="29"/>
      <c r="L24" s="29"/>
    </row>
    <row r="25" spans="2:12" ht="21.75" customHeight="1">
      <c r="B25" s="25"/>
      <c r="C25" s="25"/>
      <c r="D25" s="25"/>
      <c r="E25" s="25"/>
      <c r="F25" s="25"/>
      <c r="G25" s="27"/>
      <c r="H25" s="27"/>
      <c r="I25" s="32" t="str">
        <f>IF(OR($B25="",$H25=""),"",$H25-Setup!$D$30)</f>
        <v/>
      </c>
      <c r="J25" s="28" t="str">
        <f t="shared" si="0"/>
        <v/>
      </c>
      <c r="K25" s="25"/>
      <c r="L25" s="25"/>
    </row>
    <row r="26" spans="2:12" ht="21.75" customHeight="1">
      <c r="B26" s="29"/>
      <c r="C26" s="29"/>
      <c r="D26" s="29"/>
      <c r="E26" s="29"/>
      <c r="F26" s="29"/>
      <c r="G26" s="31"/>
      <c r="H26" s="31"/>
      <c r="I26" s="32" t="str">
        <f>IF(OR($B26="",$H26=""),"",$H26-Setup!$D$30)</f>
        <v/>
      </c>
      <c r="J26" s="28" t="str">
        <f t="shared" si="0"/>
        <v/>
      </c>
      <c r="K26" s="29"/>
      <c r="L26" s="29"/>
    </row>
    <row r="27" spans="2:12" ht="21.75" customHeight="1">
      <c r="B27" s="25"/>
      <c r="C27" s="25"/>
      <c r="D27" s="25"/>
      <c r="E27" s="25"/>
      <c r="F27" s="25"/>
      <c r="G27" s="27"/>
      <c r="H27" s="27"/>
      <c r="I27" s="32" t="str">
        <f>IF(OR($B27="",$H27=""),"",$H27-Setup!$D$30)</f>
        <v/>
      </c>
      <c r="J27" s="28" t="str">
        <f t="shared" si="0"/>
        <v/>
      </c>
      <c r="K27" s="25"/>
      <c r="L27" s="25"/>
    </row>
    <row r="28" spans="2:12" ht="21.75" customHeight="1">
      <c r="B28" s="29"/>
      <c r="C28" s="29"/>
      <c r="D28" s="29"/>
      <c r="E28" s="29"/>
      <c r="F28" s="29"/>
      <c r="G28" s="31"/>
      <c r="H28" s="31"/>
      <c r="I28" s="32" t="str">
        <f>IF(OR($B28="",$H28=""),"",$H28-Setup!$D$30)</f>
        <v/>
      </c>
      <c r="J28" s="28" t="str">
        <f t="shared" si="0"/>
        <v/>
      </c>
      <c r="K28" s="29"/>
      <c r="L28" s="29"/>
    </row>
    <row r="29" spans="2:12" ht="21.75" customHeight="1">
      <c r="B29" s="25"/>
      <c r="C29" s="25"/>
      <c r="D29" s="25"/>
      <c r="E29" s="25"/>
      <c r="F29" s="25"/>
      <c r="G29" s="27"/>
      <c r="H29" s="27"/>
      <c r="I29" s="32" t="str">
        <f>IF(OR($B29="",$H29=""),"",$H29-Setup!$D$30)</f>
        <v/>
      </c>
      <c r="J29" s="28" t="str">
        <f t="shared" si="0"/>
        <v/>
      </c>
      <c r="K29" s="25"/>
      <c r="L29" s="25"/>
    </row>
    <row r="30" spans="2:12" ht="21.75" customHeight="1">
      <c r="B30" s="29"/>
      <c r="C30" s="29"/>
      <c r="D30" s="29"/>
      <c r="E30" s="29"/>
      <c r="F30" s="29"/>
      <c r="G30" s="31"/>
      <c r="H30" s="31"/>
      <c r="I30" s="32" t="str">
        <f>IF(OR($B30="",$H30=""),"",$H30-Setup!$D$30)</f>
        <v/>
      </c>
      <c r="J30" s="28" t="str">
        <f t="shared" si="0"/>
        <v/>
      </c>
      <c r="K30" s="29"/>
      <c r="L30" s="29"/>
    </row>
    <row r="31" spans="2:12" ht="21.75" customHeight="1">
      <c r="B31" s="25"/>
      <c r="C31" s="25"/>
      <c r="D31" s="25"/>
      <c r="E31" s="25"/>
      <c r="F31" s="25"/>
      <c r="G31" s="27"/>
      <c r="H31" s="27"/>
      <c r="I31" s="32" t="str">
        <f>IF(OR($B31="",$H31=""),"",$H31-Setup!$D$30)</f>
        <v/>
      </c>
      <c r="J31" s="28" t="str">
        <f t="shared" si="0"/>
        <v/>
      </c>
      <c r="K31" s="25"/>
      <c r="L31" s="25"/>
    </row>
    <row r="32" spans="2:12" ht="21.75" customHeight="1">
      <c r="B32" s="29"/>
      <c r="C32" s="29"/>
      <c r="D32" s="29"/>
      <c r="E32" s="29"/>
      <c r="F32" s="29"/>
      <c r="G32" s="31"/>
      <c r="H32" s="31"/>
      <c r="I32" s="32" t="str">
        <f>IF(OR($B32="",$H32=""),"",$H32-Setup!$D$30)</f>
        <v/>
      </c>
      <c r="J32" s="28" t="str">
        <f t="shared" si="0"/>
        <v/>
      </c>
      <c r="K32" s="29"/>
      <c r="L32" s="29"/>
    </row>
    <row r="33" spans="2:12" ht="21.75" customHeight="1">
      <c r="B33" s="25"/>
      <c r="C33" s="25"/>
      <c r="D33" s="25"/>
      <c r="E33" s="25"/>
      <c r="F33" s="25"/>
      <c r="G33" s="27"/>
      <c r="H33" s="27"/>
      <c r="I33" s="32" t="str">
        <f>IF(OR($B33="",$H33=""),"",$H33-Setup!$D$30)</f>
        <v/>
      </c>
      <c r="J33" s="28" t="str">
        <f t="shared" si="0"/>
        <v/>
      </c>
      <c r="K33" s="25"/>
      <c r="L33" s="25"/>
    </row>
    <row r="34" spans="2:12" ht="21.75" customHeight="1">
      <c r="B34" s="29"/>
      <c r="C34" s="29"/>
      <c r="D34" s="29"/>
      <c r="E34" s="29"/>
      <c r="F34" s="29"/>
      <c r="G34" s="31"/>
      <c r="H34" s="31"/>
      <c r="I34" s="32" t="str">
        <f>IF(OR($B34="",$H34=""),"",$H34-Setup!$D$30)</f>
        <v/>
      </c>
      <c r="J34" s="28" t="str">
        <f t="shared" si="0"/>
        <v/>
      </c>
      <c r="K34" s="29"/>
      <c r="L34" s="29"/>
    </row>
    <row r="35" spans="2:12" ht="21.75" customHeight="1">
      <c r="B35" s="25"/>
      <c r="C35" s="25"/>
      <c r="D35" s="25"/>
      <c r="E35" s="25"/>
      <c r="F35" s="25"/>
      <c r="G35" s="27"/>
      <c r="H35" s="27"/>
      <c r="I35" s="32" t="str">
        <f>IF(OR($B35="",$H35=""),"",$H35-Setup!$D$30)</f>
        <v/>
      </c>
      <c r="J35" s="28" t="str">
        <f t="shared" si="0"/>
        <v/>
      </c>
      <c r="K35" s="25"/>
      <c r="L35" s="25"/>
    </row>
    <row r="36" spans="2:12" ht="21.75" customHeight="1">
      <c r="B36" s="29"/>
      <c r="C36" s="29"/>
      <c r="D36" s="29"/>
      <c r="E36" s="29"/>
      <c r="F36" s="29"/>
      <c r="G36" s="31"/>
      <c r="H36" s="31"/>
      <c r="I36" s="32" t="str">
        <f>IF(OR($B36="",$H36=""),"",$H36-Setup!$D$30)</f>
        <v/>
      </c>
      <c r="J36" s="28" t="str">
        <f t="shared" si="0"/>
        <v/>
      </c>
      <c r="K36" s="29"/>
      <c r="L36" s="29"/>
    </row>
    <row r="37" spans="2:12" ht="21.75" customHeight="1">
      <c r="B37" s="25"/>
      <c r="C37" s="25"/>
      <c r="D37" s="25"/>
      <c r="E37" s="25"/>
      <c r="F37" s="25"/>
      <c r="G37" s="27"/>
      <c r="H37" s="27"/>
      <c r="I37" s="32" t="str">
        <f>IF(OR($B37="",$H37=""),"",$H37-Setup!$D$30)</f>
        <v/>
      </c>
      <c r="J37" s="28" t="str">
        <f t="shared" si="0"/>
        <v/>
      </c>
      <c r="K37" s="25"/>
      <c r="L37" s="25"/>
    </row>
    <row r="38" spans="2:12" ht="21.75" customHeight="1">
      <c r="B38" s="29"/>
      <c r="C38" s="29"/>
      <c r="D38" s="29"/>
      <c r="E38" s="29"/>
      <c r="F38" s="29"/>
      <c r="G38" s="31"/>
      <c r="H38" s="31"/>
      <c r="I38" s="32" t="str">
        <f>IF(OR($B38="",$H38=""),"",$H38-Setup!$D$30)</f>
        <v/>
      </c>
      <c r="J38" s="28" t="str">
        <f t="shared" si="0"/>
        <v/>
      </c>
      <c r="K38" s="29"/>
      <c r="L38" s="29"/>
    </row>
    <row r="39" spans="2:12" ht="21.75" customHeight="1">
      <c r="B39" s="25"/>
      <c r="C39" s="25"/>
      <c r="D39" s="25"/>
      <c r="E39" s="25"/>
      <c r="F39" s="25"/>
      <c r="G39" s="27"/>
      <c r="H39" s="27"/>
      <c r="I39" s="32" t="str">
        <f>IF(OR($B39="",$H39=""),"",$H39-Setup!$D$30)</f>
        <v/>
      </c>
      <c r="J39" s="28" t="str">
        <f t="shared" si="0"/>
        <v/>
      </c>
      <c r="K39" s="25"/>
      <c r="L39" s="25"/>
    </row>
    <row r="40" spans="2:12" ht="21.75" customHeight="1">
      <c r="B40" s="29"/>
      <c r="C40" s="29"/>
      <c r="D40" s="29"/>
      <c r="E40" s="29"/>
      <c r="F40" s="29"/>
      <c r="G40" s="31"/>
      <c r="H40" s="31"/>
      <c r="I40" s="32" t="str">
        <f>IF(OR($B40="",$H40=""),"",$H40-Setup!$D$30)</f>
        <v/>
      </c>
      <c r="J40" s="28" t="str">
        <f t="shared" si="0"/>
        <v/>
      </c>
      <c r="K40" s="29"/>
      <c r="L40" s="29"/>
    </row>
    <row r="41" spans="2:12" ht="21.75" customHeight="1">
      <c r="B41" s="25"/>
      <c r="C41" s="25"/>
      <c r="D41" s="25"/>
      <c r="E41" s="25"/>
      <c r="F41" s="25"/>
      <c r="G41" s="27"/>
      <c r="H41" s="27"/>
      <c r="I41" s="32" t="str">
        <f>IF(OR($B41="",$H41=""),"",$H41-Setup!$D$30)</f>
        <v/>
      </c>
      <c r="J41" s="28" t="str">
        <f t="shared" ref="J41:J58" si="1">IF($B41="","",IF($H41="","No expiration recorded",IF($I41&lt;0,"EXPIRED",IF($I41&lt;=60,"Expiring","Current"))))</f>
        <v/>
      </c>
      <c r="K41" s="25"/>
      <c r="L41" s="25"/>
    </row>
    <row r="42" spans="2:12" ht="21.75" customHeight="1">
      <c r="B42" s="29"/>
      <c r="C42" s="29"/>
      <c r="D42" s="29"/>
      <c r="E42" s="29"/>
      <c r="F42" s="29"/>
      <c r="G42" s="31"/>
      <c r="H42" s="31"/>
      <c r="I42" s="32" t="str">
        <f>IF(OR($B42="",$H42=""),"",$H42-Setup!$D$30)</f>
        <v/>
      </c>
      <c r="J42" s="28" t="str">
        <f t="shared" si="1"/>
        <v/>
      </c>
      <c r="K42" s="29"/>
      <c r="L42" s="29"/>
    </row>
    <row r="43" spans="2:12" ht="21.75" customHeight="1">
      <c r="B43" s="25"/>
      <c r="C43" s="25"/>
      <c r="D43" s="25"/>
      <c r="E43" s="25"/>
      <c r="F43" s="25"/>
      <c r="G43" s="27"/>
      <c r="H43" s="27"/>
      <c r="I43" s="32" t="str">
        <f>IF(OR($B43="",$H43=""),"",$H43-Setup!$D$30)</f>
        <v/>
      </c>
      <c r="J43" s="28" t="str">
        <f t="shared" si="1"/>
        <v/>
      </c>
      <c r="K43" s="25"/>
      <c r="L43" s="25"/>
    </row>
    <row r="44" spans="2:12" ht="21.75" customHeight="1">
      <c r="B44" s="29"/>
      <c r="C44" s="29"/>
      <c r="D44" s="29"/>
      <c r="E44" s="29"/>
      <c r="F44" s="29"/>
      <c r="G44" s="31"/>
      <c r="H44" s="31"/>
      <c r="I44" s="32" t="str">
        <f>IF(OR($B44="",$H44=""),"",$H44-Setup!$D$30)</f>
        <v/>
      </c>
      <c r="J44" s="28" t="str">
        <f t="shared" si="1"/>
        <v/>
      </c>
      <c r="K44" s="29"/>
      <c r="L44" s="29"/>
    </row>
    <row r="45" spans="2:12" ht="21.75" customHeight="1">
      <c r="B45" s="25"/>
      <c r="C45" s="25"/>
      <c r="D45" s="25"/>
      <c r="E45" s="25"/>
      <c r="F45" s="25"/>
      <c r="G45" s="27"/>
      <c r="H45" s="27"/>
      <c r="I45" s="32" t="str">
        <f>IF(OR($B45="",$H45=""),"",$H45-Setup!$D$30)</f>
        <v/>
      </c>
      <c r="J45" s="28" t="str">
        <f t="shared" si="1"/>
        <v/>
      </c>
      <c r="K45" s="25"/>
      <c r="L45" s="25"/>
    </row>
    <row r="46" spans="2:12" ht="21.75" customHeight="1">
      <c r="B46" s="29"/>
      <c r="C46" s="29"/>
      <c r="D46" s="29"/>
      <c r="E46" s="29"/>
      <c r="F46" s="29"/>
      <c r="G46" s="31"/>
      <c r="H46" s="31"/>
      <c r="I46" s="32" t="str">
        <f>IF(OR($B46="",$H46=""),"",$H46-Setup!$D$30)</f>
        <v/>
      </c>
      <c r="J46" s="28" t="str">
        <f t="shared" si="1"/>
        <v/>
      </c>
      <c r="K46" s="29"/>
      <c r="L46" s="29"/>
    </row>
    <row r="47" spans="2:12" ht="21.75" customHeight="1">
      <c r="B47" s="25"/>
      <c r="C47" s="25"/>
      <c r="D47" s="25"/>
      <c r="E47" s="25"/>
      <c r="F47" s="25"/>
      <c r="G47" s="27"/>
      <c r="H47" s="27"/>
      <c r="I47" s="32" t="str">
        <f>IF(OR($B47="",$H47=""),"",$H47-Setup!$D$30)</f>
        <v/>
      </c>
      <c r="J47" s="28" t="str">
        <f t="shared" si="1"/>
        <v/>
      </c>
      <c r="K47" s="25"/>
      <c r="L47" s="25"/>
    </row>
    <row r="48" spans="2:12" ht="21.75" customHeight="1">
      <c r="B48" s="29"/>
      <c r="C48" s="29"/>
      <c r="D48" s="29"/>
      <c r="E48" s="29"/>
      <c r="F48" s="29"/>
      <c r="G48" s="31"/>
      <c r="H48" s="31"/>
      <c r="I48" s="32" t="str">
        <f>IF(OR($B48="",$H48=""),"",$H48-Setup!$D$30)</f>
        <v/>
      </c>
      <c r="J48" s="28" t="str">
        <f t="shared" si="1"/>
        <v/>
      </c>
      <c r="K48" s="29"/>
      <c r="L48" s="29"/>
    </row>
    <row r="49" spans="2:12" ht="21.75" customHeight="1">
      <c r="B49" s="25"/>
      <c r="C49" s="25"/>
      <c r="D49" s="25"/>
      <c r="E49" s="25"/>
      <c r="F49" s="25"/>
      <c r="G49" s="27"/>
      <c r="H49" s="27"/>
      <c r="I49" s="32" t="str">
        <f>IF(OR($B49="",$H49=""),"",$H49-Setup!$D$30)</f>
        <v/>
      </c>
      <c r="J49" s="28" t="str">
        <f t="shared" si="1"/>
        <v/>
      </c>
      <c r="K49" s="25"/>
      <c r="L49" s="25"/>
    </row>
    <row r="50" spans="2:12" ht="21.75" customHeight="1">
      <c r="B50" s="29"/>
      <c r="C50" s="29"/>
      <c r="D50" s="29"/>
      <c r="E50" s="29"/>
      <c r="F50" s="29"/>
      <c r="G50" s="31"/>
      <c r="H50" s="31"/>
      <c r="I50" s="32" t="str">
        <f>IF(OR($B50="",$H50=""),"",$H50-Setup!$D$30)</f>
        <v/>
      </c>
      <c r="J50" s="28" t="str">
        <f t="shared" si="1"/>
        <v/>
      </c>
      <c r="K50" s="29"/>
      <c r="L50" s="29"/>
    </row>
    <row r="51" spans="2:12" ht="21.75" customHeight="1">
      <c r="B51" s="25"/>
      <c r="C51" s="25"/>
      <c r="D51" s="25"/>
      <c r="E51" s="25"/>
      <c r="F51" s="25"/>
      <c r="G51" s="27"/>
      <c r="H51" s="27"/>
      <c r="I51" s="32" t="str">
        <f>IF(OR($B51="",$H51=""),"",$H51-Setup!$D$30)</f>
        <v/>
      </c>
      <c r="J51" s="28" t="str">
        <f t="shared" si="1"/>
        <v/>
      </c>
      <c r="K51" s="25"/>
      <c r="L51" s="25"/>
    </row>
    <row r="52" spans="2:12" ht="21.75" customHeight="1">
      <c r="B52" s="29"/>
      <c r="C52" s="29"/>
      <c r="D52" s="29"/>
      <c r="E52" s="29"/>
      <c r="F52" s="29"/>
      <c r="G52" s="31"/>
      <c r="H52" s="31"/>
      <c r="I52" s="32" t="str">
        <f>IF(OR($B52="",$H52=""),"",$H52-Setup!$D$30)</f>
        <v/>
      </c>
      <c r="J52" s="28" t="str">
        <f t="shared" si="1"/>
        <v/>
      </c>
      <c r="K52" s="29"/>
      <c r="L52" s="29"/>
    </row>
    <row r="53" spans="2:12" ht="21.75" customHeight="1">
      <c r="B53" s="25"/>
      <c r="C53" s="25"/>
      <c r="D53" s="25"/>
      <c r="E53" s="25"/>
      <c r="F53" s="25"/>
      <c r="G53" s="27"/>
      <c r="H53" s="27"/>
      <c r="I53" s="32" t="str">
        <f>IF(OR($B53="",$H53=""),"",$H53-Setup!$D$30)</f>
        <v/>
      </c>
      <c r="J53" s="28" t="str">
        <f t="shared" si="1"/>
        <v/>
      </c>
      <c r="K53" s="25"/>
      <c r="L53" s="25"/>
    </row>
    <row r="54" spans="2:12" ht="21.75" customHeight="1">
      <c r="B54" s="29"/>
      <c r="C54" s="29"/>
      <c r="D54" s="29"/>
      <c r="E54" s="29"/>
      <c r="F54" s="29"/>
      <c r="G54" s="31"/>
      <c r="H54" s="31"/>
      <c r="I54" s="32" t="str">
        <f>IF(OR($B54="",$H54=""),"",$H54-Setup!$D$30)</f>
        <v/>
      </c>
      <c r="J54" s="28" t="str">
        <f t="shared" si="1"/>
        <v/>
      </c>
      <c r="K54" s="29"/>
      <c r="L54" s="29"/>
    </row>
    <row r="55" spans="2:12" ht="21.75" customHeight="1">
      <c r="B55" s="25"/>
      <c r="C55" s="25"/>
      <c r="D55" s="25"/>
      <c r="E55" s="25"/>
      <c r="F55" s="25"/>
      <c r="G55" s="27"/>
      <c r="H55" s="27"/>
      <c r="I55" s="32" t="str">
        <f>IF(OR($B55="",$H55=""),"",$H55-Setup!$D$30)</f>
        <v/>
      </c>
      <c r="J55" s="28" t="str">
        <f t="shared" si="1"/>
        <v/>
      </c>
      <c r="K55" s="25"/>
      <c r="L55" s="25"/>
    </row>
    <row r="56" spans="2:12" ht="21.75" customHeight="1">
      <c r="B56" s="29"/>
      <c r="C56" s="29"/>
      <c r="D56" s="29"/>
      <c r="E56" s="29"/>
      <c r="F56" s="29"/>
      <c r="G56" s="31"/>
      <c r="H56" s="31"/>
      <c r="I56" s="32" t="str">
        <f>IF(OR($B56="",$H56=""),"",$H56-Setup!$D$30)</f>
        <v/>
      </c>
      <c r="J56" s="28" t="str">
        <f t="shared" si="1"/>
        <v/>
      </c>
      <c r="K56" s="29"/>
      <c r="L56" s="29"/>
    </row>
    <row r="57" spans="2:12" ht="21.75" customHeight="1">
      <c r="B57" s="25"/>
      <c r="C57" s="25"/>
      <c r="D57" s="25"/>
      <c r="E57" s="25"/>
      <c r="F57" s="25"/>
      <c r="G57" s="27"/>
      <c r="H57" s="27"/>
      <c r="I57" s="32" t="str">
        <f>IF(OR($B57="",$H57=""),"",$H57-Setup!$D$30)</f>
        <v/>
      </c>
      <c r="J57" s="28" t="str">
        <f t="shared" si="1"/>
        <v/>
      </c>
      <c r="K57" s="25"/>
      <c r="L57" s="25"/>
    </row>
    <row r="58" spans="2:12" ht="21.75" customHeight="1">
      <c r="B58" s="29"/>
      <c r="C58" s="29"/>
      <c r="D58" s="29"/>
      <c r="E58" s="29"/>
      <c r="F58" s="29"/>
      <c r="G58" s="31"/>
      <c r="H58" s="31"/>
      <c r="I58" s="32" t="str">
        <f>IF(OR($B58="",$H58=""),"",$H58-Setup!$D$30)</f>
        <v/>
      </c>
      <c r="J58" s="28" t="str">
        <f t="shared" si="1"/>
        <v/>
      </c>
      <c r="K58" s="29"/>
      <c r="L58" s="29"/>
    </row>
    <row r="60" spans="2:12" ht="15" customHeight="1">
      <c r="B60" s="50" t="s">
        <v>261</v>
      </c>
      <c r="C60" s="50"/>
      <c r="D60" s="50"/>
      <c r="E60" s="50"/>
      <c r="F60" s="50"/>
      <c r="G60" s="50"/>
      <c r="H60" s="50"/>
      <c r="I60" s="50"/>
      <c r="J60" s="50"/>
      <c r="K60" s="50"/>
      <c r="L60" s="50"/>
    </row>
  </sheetData>
  <autoFilter ref="B8:L58" xr:uid="{00000000-0009-0000-0000-000004000000}"/>
  <mergeCells count="5">
    <mergeCell ref="B1:M1"/>
    <mergeCell ref="B2:M2"/>
    <mergeCell ref="B3:L3"/>
    <mergeCell ref="B4:L4"/>
    <mergeCell ref="B60:L60"/>
  </mergeCells>
  <conditionalFormatting sqref="B3:L3">
    <cfRule type="expression" dxfId="26" priority="2">
      <formula>LEN($B$3)&gt;0</formula>
    </cfRule>
  </conditionalFormatting>
  <conditionalFormatting sqref="J9:J58">
    <cfRule type="cellIs" dxfId="24" priority="3" operator="equal">
      <formula>"Current"</formula>
    </cfRule>
    <cfRule type="cellIs" dxfId="23" priority="4" operator="equal">
      <formula>"Expiring"</formula>
    </cfRule>
    <cfRule type="cellIs" dxfId="22" priority="5" operator="equal">
      <formula>"EXPIRED"</formula>
    </cfRule>
    <cfRule type="cellIs" dxfId="21" priority="6" operator="equal">
      <formula>"No expiration recorded"</formula>
    </cfRule>
  </conditionalFormatting>
  <pageMargins left="0.3" right="0.3" top="0.45" bottom="0.45" header="0.511811023622047" footer="0.511811023622047"/>
  <pageSetup paperSize="8" fitToHeight="0" orientation="landscape" horizontalDpi="300" verticalDpi="300"/>
  <drawing r:id="rId1"/>
  <extLst>
    <ext xmlns:x14="http://schemas.microsoft.com/office/spreadsheetml/2009/9/main" uri="{78C0D931-6437-407d-A8EE-F0AAD7539E65}">
      <x14:conditionalFormattings>
        <x14:conditionalFormatting xmlns:xm="http://schemas.microsoft.com/office/excel/2006/main">
          <x14:cfRule type="expression" priority="7" id="{00000000-000E-0000-0400-000007000000}">
            <xm:f>AND($H9&lt;&gt;"",$H9&lt;Setup!$D$30)</xm:f>
            <x14:dxf>
              <fill>
                <patternFill>
                  <bgColor rgb="FFFDEBE9"/>
                </patternFill>
              </fill>
            </x14:dxf>
          </x14:cfRule>
          <xm:sqref>B9:L58</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promptTitle="Certification" prompt="What this person actually holds. State recognition varies - check what your agency requires before relying on any of these." xr:uid="{00000000-0002-0000-0400-000000000000}">
          <x14:formula1>
            <xm:f>Reference!$B$7:$B$18</xm:f>
          </x14:formula1>
          <x14:formula2>
            <xm:f>0</xm:f>
          </x14:formula2>
          <xm:sqref>E9:E58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4CAF50"/>
    <pageSetUpPr fitToPage="1"/>
  </sheetPr>
  <dimension ref="B1:L110"/>
  <sheetViews>
    <sheetView showGridLines="0" tabSelected="1" zoomScale="90" zoomScaleNormal="90" workbookViewId="0">
      <pane xSplit="4" ySplit="8" topLeftCell="E9" activePane="bottomRight" state="frozen"/>
      <selection pane="topRight" activeCell="E1" sqref="E1"/>
      <selection pane="bottomLeft" activeCell="A9" sqref="A9"/>
      <selection pane="bottomRight"/>
    </sheetView>
  </sheetViews>
  <sheetFormatPr defaultColWidth="8.7109375" defaultRowHeight="15"/>
  <cols>
    <col min="1" max="1" width="2.140625" customWidth="1"/>
    <col min="2" max="2" width="5.5703125" customWidth="1"/>
    <col min="3" max="3" width="12" customWidth="1"/>
    <col min="4" max="4" width="8" customWidth="1"/>
    <col min="5" max="5" width="18" customWidth="1"/>
    <col min="6" max="6" width="11" customWidth="1"/>
    <col min="7" max="7" width="22" customWidth="1"/>
    <col min="8" max="8" width="52" customWidth="1"/>
    <col min="9" max="9" width="15" customWidth="1"/>
    <col min="10" max="10" width="11" customWidth="1"/>
    <col min="11" max="11" width="10" customWidth="1"/>
    <col min="12" max="12" width="2.140625" customWidth="1"/>
  </cols>
  <sheetData>
    <row r="1" spans="2:12" ht="33.75" customHeight="1">
      <c r="B1" s="47" t="s">
        <v>262</v>
      </c>
      <c r="C1" s="47"/>
      <c r="D1" s="47"/>
      <c r="E1" s="47"/>
      <c r="F1" s="47"/>
      <c r="G1" s="47"/>
      <c r="H1" s="47"/>
      <c r="I1" s="47"/>
      <c r="J1" s="47"/>
      <c r="K1" s="47"/>
      <c r="L1" s="47"/>
    </row>
    <row r="2" spans="2:12" ht="4.5" customHeight="1">
      <c r="B2" s="48"/>
      <c r="C2" s="48"/>
      <c r="D2" s="48"/>
      <c r="E2" s="48"/>
      <c r="F2" s="48"/>
      <c r="G2" s="48"/>
      <c r="H2" s="48"/>
      <c r="I2" s="48"/>
      <c r="J2" s="48"/>
      <c r="K2" s="48"/>
      <c r="L2" s="48"/>
    </row>
    <row r="3" spans="2:12" ht="16.5" customHeight="1">
      <c r="B3" s="49" t="str">
        <f>IF(LEFT(Setup!$D$7,7)&lt;&gt;"EXAMPLE","","EXAMPLE DATA - a worked example runs through every sheet. Type your project name on Setup and this banner clears.")</f>
        <v>EXAMPLE DATA - a worked example runs through every sheet. Type your project name on Setup and this banner clears.</v>
      </c>
      <c r="C3" s="49"/>
      <c r="D3" s="49"/>
      <c r="E3" s="49"/>
      <c r="F3" s="49"/>
      <c r="G3" s="49"/>
      <c r="H3" s="49"/>
      <c r="I3" s="49"/>
      <c r="J3" s="49"/>
      <c r="K3" s="49"/>
      <c r="L3" s="49"/>
    </row>
    <row r="4" spans="2:12" ht="25.5" customHeight="1">
      <c r="B4" s="50" t="s">
        <v>263</v>
      </c>
      <c r="C4" s="50"/>
      <c r="D4" s="50"/>
      <c r="E4" s="50"/>
      <c r="F4" s="50"/>
      <c r="G4" s="50"/>
      <c r="H4" s="50"/>
      <c r="I4" s="50"/>
      <c r="J4" s="50"/>
      <c r="K4" s="50"/>
      <c r="L4" s="50"/>
    </row>
    <row r="8" spans="2:12" ht="31.5" customHeight="1">
      <c r="B8" s="16" t="s">
        <v>264</v>
      </c>
      <c r="C8" s="16" t="s">
        <v>265</v>
      </c>
      <c r="D8" s="16" t="s">
        <v>266</v>
      </c>
      <c r="E8" s="16" t="s">
        <v>267</v>
      </c>
      <c r="F8" s="16" t="s">
        <v>268</v>
      </c>
      <c r="G8" s="16" t="s">
        <v>269</v>
      </c>
      <c r="H8" s="16" t="s">
        <v>270</v>
      </c>
      <c r="I8" s="16" t="s">
        <v>271</v>
      </c>
      <c r="J8" s="16" t="s">
        <v>272</v>
      </c>
      <c r="K8" s="16" t="s">
        <v>273</v>
      </c>
    </row>
    <row r="9" spans="2:12" ht="39.75" customHeight="1">
      <c r="B9" s="28">
        <f t="shared" ref="B9:B40" si="0">IF($C9="","",ROW()-8)</f>
        <v>1</v>
      </c>
      <c r="C9" s="27">
        <v>46232</v>
      </c>
      <c r="D9" s="33"/>
      <c r="E9" s="34" t="s">
        <v>274</v>
      </c>
      <c r="F9" s="26" t="s">
        <v>197</v>
      </c>
      <c r="G9" s="34" t="s">
        <v>275</v>
      </c>
      <c r="H9" s="34" t="s">
        <v>276</v>
      </c>
      <c r="I9" s="34" t="s">
        <v>243</v>
      </c>
      <c r="J9" s="26"/>
      <c r="K9" s="35" t="str">
        <f t="shared" ref="K9:K40" si="1">IF(OR($C9="",ROW()=9),"",$C9-$C8)</f>
        <v/>
      </c>
    </row>
    <row r="10" spans="2:12" ht="39.75" customHeight="1">
      <c r="B10" s="28">
        <f t="shared" si="0"/>
        <v>2</v>
      </c>
      <c r="C10" s="31">
        <v>46237</v>
      </c>
      <c r="D10" s="36"/>
      <c r="E10" s="37" t="s">
        <v>277</v>
      </c>
      <c r="F10" s="30" t="s">
        <v>197</v>
      </c>
      <c r="G10" s="37" t="s">
        <v>278</v>
      </c>
      <c r="H10" s="37" t="s">
        <v>279</v>
      </c>
      <c r="I10" s="37" t="s">
        <v>243</v>
      </c>
      <c r="J10" s="30"/>
      <c r="K10" s="35">
        <f t="shared" si="1"/>
        <v>5</v>
      </c>
    </row>
    <row r="11" spans="2:12" ht="39.75" customHeight="1">
      <c r="B11" s="28">
        <f t="shared" si="0"/>
        <v>3</v>
      </c>
      <c r="C11" s="27">
        <v>46241</v>
      </c>
      <c r="D11" s="33"/>
      <c r="E11" s="34" t="s">
        <v>280</v>
      </c>
      <c r="F11" s="26" t="s">
        <v>197</v>
      </c>
      <c r="G11" s="34" t="s">
        <v>281</v>
      </c>
      <c r="H11" s="34" t="s">
        <v>282</v>
      </c>
      <c r="I11" s="34" t="s">
        <v>248</v>
      </c>
      <c r="J11" s="26" t="s">
        <v>283</v>
      </c>
      <c r="K11" s="35">
        <f t="shared" si="1"/>
        <v>4</v>
      </c>
    </row>
    <row r="12" spans="2:12" ht="39.75" customHeight="1">
      <c r="B12" s="28">
        <f t="shared" si="0"/>
        <v>4</v>
      </c>
      <c r="C12" s="31">
        <v>46244</v>
      </c>
      <c r="D12" s="36"/>
      <c r="E12" s="37" t="s">
        <v>284</v>
      </c>
      <c r="F12" s="30" t="s">
        <v>197</v>
      </c>
      <c r="G12" s="37" t="s">
        <v>275</v>
      </c>
      <c r="H12" s="37" t="s">
        <v>285</v>
      </c>
      <c r="I12" s="37" t="s">
        <v>243</v>
      </c>
      <c r="J12" s="30"/>
      <c r="K12" s="35">
        <f t="shared" si="1"/>
        <v>3</v>
      </c>
    </row>
    <row r="13" spans="2:12" ht="39.75" customHeight="1">
      <c r="B13" s="28">
        <f t="shared" si="0"/>
        <v>5</v>
      </c>
      <c r="C13" s="27">
        <v>46246</v>
      </c>
      <c r="D13" s="33"/>
      <c r="E13" s="34" t="s">
        <v>286</v>
      </c>
      <c r="F13" s="26" t="s">
        <v>208</v>
      </c>
      <c r="G13" s="34" t="s">
        <v>275</v>
      </c>
      <c r="H13" s="34" t="s">
        <v>287</v>
      </c>
      <c r="I13" s="34" t="s">
        <v>248</v>
      </c>
      <c r="J13" s="26"/>
      <c r="K13" s="35">
        <f t="shared" si="1"/>
        <v>2</v>
      </c>
    </row>
    <row r="14" spans="2:12" ht="39.75" customHeight="1">
      <c r="B14" s="28" t="str">
        <f t="shared" si="0"/>
        <v/>
      </c>
      <c r="C14" s="31"/>
      <c r="D14" s="36"/>
      <c r="E14" s="37"/>
      <c r="F14" s="30"/>
      <c r="G14" s="37"/>
      <c r="H14" s="37"/>
      <c r="I14" s="37"/>
      <c r="J14" s="30"/>
      <c r="K14" s="35" t="str">
        <f t="shared" si="1"/>
        <v/>
      </c>
    </row>
    <row r="15" spans="2:12" ht="39.75" customHeight="1">
      <c r="B15" s="28" t="str">
        <f t="shared" si="0"/>
        <v/>
      </c>
      <c r="C15" s="27"/>
      <c r="D15" s="33"/>
      <c r="E15" s="34"/>
      <c r="F15" s="26"/>
      <c r="G15" s="34"/>
      <c r="H15" s="34"/>
      <c r="I15" s="34"/>
      <c r="J15" s="26"/>
      <c r="K15" s="35" t="str">
        <f t="shared" si="1"/>
        <v/>
      </c>
    </row>
    <row r="16" spans="2:12" ht="39.75" customHeight="1">
      <c r="B16" s="28" t="str">
        <f t="shared" si="0"/>
        <v/>
      </c>
      <c r="C16" s="31"/>
      <c r="D16" s="36"/>
      <c r="E16" s="37"/>
      <c r="F16" s="30"/>
      <c r="G16" s="37"/>
      <c r="H16" s="37"/>
      <c r="I16" s="37"/>
      <c r="J16" s="30"/>
      <c r="K16" s="35" t="str">
        <f t="shared" si="1"/>
        <v/>
      </c>
    </row>
    <row r="17" spans="2:11" ht="39.75" customHeight="1">
      <c r="B17" s="28" t="str">
        <f t="shared" si="0"/>
        <v/>
      </c>
      <c r="C17" s="27"/>
      <c r="D17" s="33"/>
      <c r="E17" s="34"/>
      <c r="F17" s="26"/>
      <c r="G17" s="34"/>
      <c r="H17" s="34"/>
      <c r="I17" s="34"/>
      <c r="J17" s="26"/>
      <c r="K17" s="35" t="str">
        <f t="shared" si="1"/>
        <v/>
      </c>
    </row>
    <row r="18" spans="2:11" ht="39.75" customHeight="1">
      <c r="B18" s="28" t="str">
        <f t="shared" si="0"/>
        <v/>
      </c>
      <c r="C18" s="31"/>
      <c r="D18" s="36"/>
      <c r="E18" s="37"/>
      <c r="F18" s="30"/>
      <c r="G18" s="37"/>
      <c r="H18" s="37"/>
      <c r="I18" s="37"/>
      <c r="J18" s="30"/>
      <c r="K18" s="35" t="str">
        <f t="shared" si="1"/>
        <v/>
      </c>
    </row>
    <row r="19" spans="2:11" ht="39.75" customHeight="1">
      <c r="B19" s="28" t="str">
        <f t="shared" si="0"/>
        <v/>
      </c>
      <c r="C19" s="27"/>
      <c r="D19" s="33"/>
      <c r="E19" s="34"/>
      <c r="F19" s="26"/>
      <c r="G19" s="34"/>
      <c r="H19" s="34"/>
      <c r="I19" s="34"/>
      <c r="J19" s="26"/>
      <c r="K19" s="35" t="str">
        <f t="shared" si="1"/>
        <v/>
      </c>
    </row>
    <row r="20" spans="2:11" ht="39.75" customHeight="1">
      <c r="B20" s="28" t="str">
        <f t="shared" si="0"/>
        <v/>
      </c>
      <c r="C20" s="31"/>
      <c r="D20" s="36"/>
      <c r="E20" s="37"/>
      <c r="F20" s="30"/>
      <c r="G20" s="37"/>
      <c r="H20" s="37"/>
      <c r="I20" s="37"/>
      <c r="J20" s="30"/>
      <c r="K20" s="35" t="str">
        <f t="shared" si="1"/>
        <v/>
      </c>
    </row>
    <row r="21" spans="2:11" ht="39.75" customHeight="1">
      <c r="B21" s="28" t="str">
        <f t="shared" si="0"/>
        <v/>
      </c>
      <c r="C21" s="27"/>
      <c r="D21" s="33"/>
      <c r="E21" s="34"/>
      <c r="F21" s="26"/>
      <c r="G21" s="34"/>
      <c r="H21" s="34"/>
      <c r="I21" s="34"/>
      <c r="J21" s="26"/>
      <c r="K21" s="35" t="str">
        <f t="shared" si="1"/>
        <v/>
      </c>
    </row>
    <row r="22" spans="2:11" ht="39.75" customHeight="1">
      <c r="B22" s="28" t="str">
        <f t="shared" si="0"/>
        <v/>
      </c>
      <c r="C22" s="31"/>
      <c r="D22" s="36"/>
      <c r="E22" s="37"/>
      <c r="F22" s="30"/>
      <c r="G22" s="37"/>
      <c r="H22" s="37"/>
      <c r="I22" s="37"/>
      <c r="J22" s="30"/>
      <c r="K22" s="35" t="str">
        <f t="shared" si="1"/>
        <v/>
      </c>
    </row>
    <row r="23" spans="2:11" ht="39.75" customHeight="1">
      <c r="B23" s="28" t="str">
        <f t="shared" si="0"/>
        <v/>
      </c>
      <c r="C23" s="27"/>
      <c r="D23" s="33"/>
      <c r="E23" s="34"/>
      <c r="F23" s="26"/>
      <c r="G23" s="34"/>
      <c r="H23" s="34"/>
      <c r="I23" s="34"/>
      <c r="J23" s="26"/>
      <c r="K23" s="35" t="str">
        <f t="shared" si="1"/>
        <v/>
      </c>
    </row>
    <row r="24" spans="2:11" ht="39.75" customHeight="1">
      <c r="B24" s="28" t="str">
        <f t="shared" si="0"/>
        <v/>
      </c>
      <c r="C24" s="31"/>
      <c r="D24" s="36"/>
      <c r="E24" s="37"/>
      <c r="F24" s="30"/>
      <c r="G24" s="37"/>
      <c r="H24" s="37"/>
      <c r="I24" s="37"/>
      <c r="J24" s="30"/>
      <c r="K24" s="35" t="str">
        <f t="shared" si="1"/>
        <v/>
      </c>
    </row>
    <row r="25" spans="2:11" ht="39.75" customHeight="1">
      <c r="B25" s="28" t="str">
        <f t="shared" si="0"/>
        <v/>
      </c>
      <c r="C25" s="27"/>
      <c r="D25" s="33"/>
      <c r="E25" s="34"/>
      <c r="F25" s="26"/>
      <c r="G25" s="34"/>
      <c r="H25" s="34"/>
      <c r="I25" s="34"/>
      <c r="J25" s="26"/>
      <c r="K25" s="35" t="str">
        <f t="shared" si="1"/>
        <v/>
      </c>
    </row>
    <row r="26" spans="2:11" ht="39.75" customHeight="1">
      <c r="B26" s="28" t="str">
        <f t="shared" si="0"/>
        <v/>
      </c>
      <c r="C26" s="31"/>
      <c r="D26" s="36"/>
      <c r="E26" s="37"/>
      <c r="F26" s="30"/>
      <c r="G26" s="37"/>
      <c r="H26" s="37"/>
      <c r="I26" s="37"/>
      <c r="J26" s="30"/>
      <c r="K26" s="35" t="str">
        <f t="shared" si="1"/>
        <v/>
      </c>
    </row>
    <row r="27" spans="2:11" ht="39.75" customHeight="1">
      <c r="B27" s="28" t="str">
        <f t="shared" si="0"/>
        <v/>
      </c>
      <c r="C27" s="27"/>
      <c r="D27" s="33"/>
      <c r="E27" s="34"/>
      <c r="F27" s="26"/>
      <c r="G27" s="34"/>
      <c r="H27" s="34"/>
      <c r="I27" s="34"/>
      <c r="J27" s="26"/>
      <c r="K27" s="35" t="str">
        <f t="shared" si="1"/>
        <v/>
      </c>
    </row>
    <row r="28" spans="2:11" ht="39.75" customHeight="1">
      <c r="B28" s="28" t="str">
        <f t="shared" si="0"/>
        <v/>
      </c>
      <c r="C28" s="31"/>
      <c r="D28" s="36"/>
      <c r="E28" s="37"/>
      <c r="F28" s="30"/>
      <c r="G28" s="37"/>
      <c r="H28" s="37"/>
      <c r="I28" s="37"/>
      <c r="J28" s="30"/>
      <c r="K28" s="35" t="str">
        <f t="shared" si="1"/>
        <v/>
      </c>
    </row>
    <row r="29" spans="2:11" ht="39.75" customHeight="1">
      <c r="B29" s="28" t="str">
        <f t="shared" si="0"/>
        <v/>
      </c>
      <c r="C29" s="27"/>
      <c r="D29" s="33"/>
      <c r="E29" s="34"/>
      <c r="F29" s="26"/>
      <c r="G29" s="34"/>
      <c r="H29" s="34"/>
      <c r="I29" s="34"/>
      <c r="J29" s="26"/>
      <c r="K29" s="35" t="str">
        <f t="shared" si="1"/>
        <v/>
      </c>
    </row>
    <row r="30" spans="2:11" ht="39.75" customHeight="1">
      <c r="B30" s="28" t="str">
        <f t="shared" si="0"/>
        <v/>
      </c>
      <c r="C30" s="31"/>
      <c r="D30" s="36"/>
      <c r="E30" s="37"/>
      <c r="F30" s="30"/>
      <c r="G30" s="37"/>
      <c r="H30" s="37"/>
      <c r="I30" s="37"/>
      <c r="J30" s="30"/>
      <c r="K30" s="35" t="str">
        <f t="shared" si="1"/>
        <v/>
      </c>
    </row>
    <row r="31" spans="2:11" ht="39.75" customHeight="1">
      <c r="B31" s="28" t="str">
        <f t="shared" si="0"/>
        <v/>
      </c>
      <c r="C31" s="27"/>
      <c r="D31" s="33"/>
      <c r="E31" s="34"/>
      <c r="F31" s="26"/>
      <c r="G31" s="34"/>
      <c r="H31" s="34"/>
      <c r="I31" s="34"/>
      <c r="J31" s="26"/>
      <c r="K31" s="35" t="str">
        <f t="shared" si="1"/>
        <v/>
      </c>
    </row>
    <row r="32" spans="2:11" ht="39.75" customHeight="1">
      <c r="B32" s="28" t="str">
        <f t="shared" si="0"/>
        <v/>
      </c>
      <c r="C32" s="31"/>
      <c r="D32" s="36"/>
      <c r="E32" s="37"/>
      <c r="F32" s="30"/>
      <c r="G32" s="37"/>
      <c r="H32" s="37"/>
      <c r="I32" s="37"/>
      <c r="J32" s="30"/>
      <c r="K32" s="35" t="str">
        <f t="shared" si="1"/>
        <v/>
      </c>
    </row>
    <row r="33" spans="2:11" ht="39.75" customHeight="1">
      <c r="B33" s="28" t="str">
        <f t="shared" si="0"/>
        <v/>
      </c>
      <c r="C33" s="27"/>
      <c r="D33" s="33"/>
      <c r="E33" s="34"/>
      <c r="F33" s="26"/>
      <c r="G33" s="34"/>
      <c r="H33" s="34"/>
      <c r="I33" s="34"/>
      <c r="J33" s="26"/>
      <c r="K33" s="35" t="str">
        <f t="shared" si="1"/>
        <v/>
      </c>
    </row>
    <row r="34" spans="2:11" ht="39.75" customHeight="1">
      <c r="B34" s="28" t="str">
        <f t="shared" si="0"/>
        <v/>
      </c>
      <c r="C34" s="31"/>
      <c r="D34" s="36"/>
      <c r="E34" s="37"/>
      <c r="F34" s="30"/>
      <c r="G34" s="37"/>
      <c r="H34" s="37"/>
      <c r="I34" s="37"/>
      <c r="J34" s="30"/>
      <c r="K34" s="35" t="str">
        <f t="shared" si="1"/>
        <v/>
      </c>
    </row>
    <row r="35" spans="2:11" ht="39.75" customHeight="1">
      <c r="B35" s="28" t="str">
        <f t="shared" si="0"/>
        <v/>
      </c>
      <c r="C35" s="27"/>
      <c r="D35" s="33"/>
      <c r="E35" s="34"/>
      <c r="F35" s="26"/>
      <c r="G35" s="34"/>
      <c r="H35" s="34"/>
      <c r="I35" s="34"/>
      <c r="J35" s="26"/>
      <c r="K35" s="35" t="str">
        <f t="shared" si="1"/>
        <v/>
      </c>
    </row>
    <row r="36" spans="2:11" ht="39.75" customHeight="1">
      <c r="B36" s="28" t="str">
        <f t="shared" si="0"/>
        <v/>
      </c>
      <c r="C36" s="31"/>
      <c r="D36" s="36"/>
      <c r="E36" s="37"/>
      <c r="F36" s="30"/>
      <c r="G36" s="37"/>
      <c r="H36" s="37"/>
      <c r="I36" s="37"/>
      <c r="J36" s="30"/>
      <c r="K36" s="35" t="str">
        <f t="shared" si="1"/>
        <v/>
      </c>
    </row>
    <row r="37" spans="2:11" ht="39.75" customHeight="1">
      <c r="B37" s="28" t="str">
        <f t="shared" si="0"/>
        <v/>
      </c>
      <c r="C37" s="27"/>
      <c r="D37" s="33"/>
      <c r="E37" s="34"/>
      <c r="F37" s="26"/>
      <c r="G37" s="34"/>
      <c r="H37" s="34"/>
      <c r="I37" s="34"/>
      <c r="J37" s="26"/>
      <c r="K37" s="35" t="str">
        <f t="shared" si="1"/>
        <v/>
      </c>
    </row>
    <row r="38" spans="2:11" ht="39.75" customHeight="1">
      <c r="B38" s="28" t="str">
        <f t="shared" si="0"/>
        <v/>
      </c>
      <c r="C38" s="31"/>
      <c r="D38" s="36"/>
      <c r="E38" s="37"/>
      <c r="F38" s="30"/>
      <c r="G38" s="37"/>
      <c r="H38" s="37"/>
      <c r="I38" s="37"/>
      <c r="J38" s="30"/>
      <c r="K38" s="35" t="str">
        <f t="shared" si="1"/>
        <v/>
      </c>
    </row>
    <row r="39" spans="2:11" ht="39.75" customHeight="1">
      <c r="B39" s="28" t="str">
        <f t="shared" si="0"/>
        <v/>
      </c>
      <c r="C39" s="27"/>
      <c r="D39" s="33"/>
      <c r="E39" s="34"/>
      <c r="F39" s="26"/>
      <c r="G39" s="34"/>
      <c r="H39" s="34"/>
      <c r="I39" s="34"/>
      <c r="J39" s="26"/>
      <c r="K39" s="35" t="str">
        <f t="shared" si="1"/>
        <v/>
      </c>
    </row>
    <row r="40" spans="2:11" ht="39.75" customHeight="1">
      <c r="B40" s="28" t="str">
        <f t="shared" si="0"/>
        <v/>
      </c>
      <c r="C40" s="31"/>
      <c r="D40" s="36"/>
      <c r="E40" s="37"/>
      <c r="F40" s="30"/>
      <c r="G40" s="37"/>
      <c r="H40" s="37"/>
      <c r="I40" s="37"/>
      <c r="J40" s="30"/>
      <c r="K40" s="35" t="str">
        <f t="shared" si="1"/>
        <v/>
      </c>
    </row>
    <row r="41" spans="2:11" ht="39.75" customHeight="1">
      <c r="B41" s="28" t="str">
        <f t="shared" ref="B41:B72" si="2">IF($C41="","",ROW()-8)</f>
        <v/>
      </c>
      <c r="C41" s="27"/>
      <c r="D41" s="33"/>
      <c r="E41" s="34"/>
      <c r="F41" s="26"/>
      <c r="G41" s="34"/>
      <c r="H41" s="34"/>
      <c r="I41" s="34"/>
      <c r="J41" s="26"/>
      <c r="K41" s="35" t="str">
        <f t="shared" ref="K41:K72" si="3">IF(OR($C41="",ROW()=9),"",$C41-$C40)</f>
        <v/>
      </c>
    </row>
    <row r="42" spans="2:11" ht="39.75" customHeight="1">
      <c r="B42" s="28" t="str">
        <f t="shared" si="2"/>
        <v/>
      </c>
      <c r="C42" s="31"/>
      <c r="D42" s="36"/>
      <c r="E42" s="37"/>
      <c r="F42" s="30"/>
      <c r="G42" s="37"/>
      <c r="H42" s="37"/>
      <c r="I42" s="37"/>
      <c r="J42" s="30"/>
      <c r="K42" s="35" t="str">
        <f t="shared" si="3"/>
        <v/>
      </c>
    </row>
    <row r="43" spans="2:11" ht="39.75" customHeight="1">
      <c r="B43" s="28" t="str">
        <f t="shared" si="2"/>
        <v/>
      </c>
      <c r="C43" s="27"/>
      <c r="D43" s="33"/>
      <c r="E43" s="34"/>
      <c r="F43" s="26"/>
      <c r="G43" s="34"/>
      <c r="H43" s="34"/>
      <c r="I43" s="34"/>
      <c r="J43" s="26"/>
      <c r="K43" s="35" t="str">
        <f t="shared" si="3"/>
        <v/>
      </c>
    </row>
    <row r="44" spans="2:11" ht="39.75" customHeight="1">
      <c r="B44" s="28" t="str">
        <f t="shared" si="2"/>
        <v/>
      </c>
      <c r="C44" s="31"/>
      <c r="D44" s="36"/>
      <c r="E44" s="37"/>
      <c r="F44" s="30"/>
      <c r="G44" s="37"/>
      <c r="H44" s="37"/>
      <c r="I44" s="37"/>
      <c r="J44" s="30"/>
      <c r="K44" s="35" t="str">
        <f t="shared" si="3"/>
        <v/>
      </c>
    </row>
    <row r="45" spans="2:11" ht="39.75" customHeight="1">
      <c r="B45" s="28" t="str">
        <f t="shared" si="2"/>
        <v/>
      </c>
      <c r="C45" s="27"/>
      <c r="D45" s="33"/>
      <c r="E45" s="34"/>
      <c r="F45" s="26"/>
      <c r="G45" s="34"/>
      <c r="H45" s="34"/>
      <c r="I45" s="34"/>
      <c r="J45" s="26"/>
      <c r="K45" s="35" t="str">
        <f t="shared" si="3"/>
        <v/>
      </c>
    </row>
    <row r="46" spans="2:11" ht="39.75" customHeight="1">
      <c r="B46" s="28" t="str">
        <f t="shared" si="2"/>
        <v/>
      </c>
      <c r="C46" s="31"/>
      <c r="D46" s="36"/>
      <c r="E46" s="37"/>
      <c r="F46" s="30"/>
      <c r="G46" s="37"/>
      <c r="H46" s="37"/>
      <c r="I46" s="37"/>
      <c r="J46" s="30"/>
      <c r="K46" s="35" t="str">
        <f t="shared" si="3"/>
        <v/>
      </c>
    </row>
    <row r="47" spans="2:11" ht="39.75" customHeight="1">
      <c r="B47" s="28" t="str">
        <f t="shared" si="2"/>
        <v/>
      </c>
      <c r="C47" s="27"/>
      <c r="D47" s="33"/>
      <c r="E47" s="34"/>
      <c r="F47" s="26"/>
      <c r="G47" s="34"/>
      <c r="H47" s="34"/>
      <c r="I47" s="34"/>
      <c r="J47" s="26"/>
      <c r="K47" s="35" t="str">
        <f t="shared" si="3"/>
        <v/>
      </c>
    </row>
    <row r="48" spans="2:11" ht="39.75" customHeight="1">
      <c r="B48" s="28" t="str">
        <f t="shared" si="2"/>
        <v/>
      </c>
      <c r="C48" s="31"/>
      <c r="D48" s="36"/>
      <c r="E48" s="37"/>
      <c r="F48" s="30"/>
      <c r="G48" s="37"/>
      <c r="H48" s="37"/>
      <c r="I48" s="37"/>
      <c r="J48" s="30"/>
      <c r="K48" s="35" t="str">
        <f t="shared" si="3"/>
        <v/>
      </c>
    </row>
    <row r="49" spans="2:11" ht="39.75" customHeight="1">
      <c r="B49" s="28" t="str">
        <f t="shared" si="2"/>
        <v/>
      </c>
      <c r="C49" s="27"/>
      <c r="D49" s="33"/>
      <c r="E49" s="34"/>
      <c r="F49" s="26"/>
      <c r="G49" s="34"/>
      <c r="H49" s="34"/>
      <c r="I49" s="34"/>
      <c r="J49" s="26"/>
      <c r="K49" s="35" t="str">
        <f t="shared" si="3"/>
        <v/>
      </c>
    </row>
    <row r="50" spans="2:11" ht="39.75" customHeight="1">
      <c r="B50" s="28" t="str">
        <f t="shared" si="2"/>
        <v/>
      </c>
      <c r="C50" s="31"/>
      <c r="D50" s="36"/>
      <c r="E50" s="37"/>
      <c r="F50" s="30"/>
      <c r="G50" s="37"/>
      <c r="H50" s="37"/>
      <c r="I50" s="37"/>
      <c r="J50" s="30"/>
      <c r="K50" s="35" t="str">
        <f t="shared" si="3"/>
        <v/>
      </c>
    </row>
    <row r="51" spans="2:11" ht="39.75" customHeight="1">
      <c r="B51" s="28" t="str">
        <f t="shared" si="2"/>
        <v/>
      </c>
      <c r="C51" s="27"/>
      <c r="D51" s="33"/>
      <c r="E51" s="34"/>
      <c r="F51" s="26"/>
      <c r="G51" s="34"/>
      <c r="H51" s="34"/>
      <c r="I51" s="34"/>
      <c r="J51" s="26"/>
      <c r="K51" s="35" t="str">
        <f t="shared" si="3"/>
        <v/>
      </c>
    </row>
    <row r="52" spans="2:11" ht="39.75" customHeight="1">
      <c r="B52" s="28" t="str">
        <f t="shared" si="2"/>
        <v/>
      </c>
      <c r="C52" s="31"/>
      <c r="D52" s="36"/>
      <c r="E52" s="37"/>
      <c r="F52" s="30"/>
      <c r="G52" s="37"/>
      <c r="H52" s="37"/>
      <c r="I52" s="37"/>
      <c r="J52" s="30"/>
      <c r="K52" s="35" t="str">
        <f t="shared" si="3"/>
        <v/>
      </c>
    </row>
    <row r="53" spans="2:11" ht="39.75" customHeight="1">
      <c r="B53" s="28" t="str">
        <f t="shared" si="2"/>
        <v/>
      </c>
      <c r="C53" s="27"/>
      <c r="D53" s="33"/>
      <c r="E53" s="34"/>
      <c r="F53" s="26"/>
      <c r="G53" s="34"/>
      <c r="H53" s="34"/>
      <c r="I53" s="34"/>
      <c r="J53" s="26"/>
      <c r="K53" s="35" t="str">
        <f t="shared" si="3"/>
        <v/>
      </c>
    </row>
    <row r="54" spans="2:11" ht="39.75" customHeight="1">
      <c r="B54" s="28" t="str">
        <f t="shared" si="2"/>
        <v/>
      </c>
      <c r="C54" s="31"/>
      <c r="D54" s="36"/>
      <c r="E54" s="37"/>
      <c r="F54" s="30"/>
      <c r="G54" s="37"/>
      <c r="H54" s="37"/>
      <c r="I54" s="37"/>
      <c r="J54" s="30"/>
      <c r="K54" s="35" t="str">
        <f t="shared" si="3"/>
        <v/>
      </c>
    </row>
    <row r="55" spans="2:11" ht="39.75" customHeight="1">
      <c r="B55" s="28" t="str">
        <f t="shared" si="2"/>
        <v/>
      </c>
      <c r="C55" s="27"/>
      <c r="D55" s="33"/>
      <c r="E55" s="34"/>
      <c r="F55" s="26"/>
      <c r="G55" s="34"/>
      <c r="H55" s="34"/>
      <c r="I55" s="34"/>
      <c r="J55" s="26"/>
      <c r="K55" s="35" t="str">
        <f t="shared" si="3"/>
        <v/>
      </c>
    </row>
    <row r="56" spans="2:11" ht="39.75" customHeight="1">
      <c r="B56" s="28" t="str">
        <f t="shared" si="2"/>
        <v/>
      </c>
      <c r="C56" s="31"/>
      <c r="D56" s="36"/>
      <c r="E56" s="37"/>
      <c r="F56" s="30"/>
      <c r="G56" s="37"/>
      <c r="H56" s="37"/>
      <c r="I56" s="37"/>
      <c r="J56" s="30"/>
      <c r="K56" s="35" t="str">
        <f t="shared" si="3"/>
        <v/>
      </c>
    </row>
    <row r="57" spans="2:11" ht="39.75" customHeight="1">
      <c r="B57" s="28" t="str">
        <f t="shared" si="2"/>
        <v/>
      </c>
      <c r="C57" s="27"/>
      <c r="D57" s="33"/>
      <c r="E57" s="34"/>
      <c r="F57" s="26"/>
      <c r="G57" s="34"/>
      <c r="H57" s="34"/>
      <c r="I57" s="34"/>
      <c r="J57" s="26"/>
      <c r="K57" s="35" t="str">
        <f t="shared" si="3"/>
        <v/>
      </c>
    </row>
    <row r="58" spans="2:11" ht="39.75" customHeight="1">
      <c r="B58" s="28" t="str">
        <f t="shared" si="2"/>
        <v/>
      </c>
      <c r="C58" s="31"/>
      <c r="D58" s="36"/>
      <c r="E58" s="37"/>
      <c r="F58" s="30"/>
      <c r="G58" s="37"/>
      <c r="H58" s="37"/>
      <c r="I58" s="37"/>
      <c r="J58" s="30"/>
      <c r="K58" s="35" t="str">
        <f t="shared" si="3"/>
        <v/>
      </c>
    </row>
    <row r="59" spans="2:11" ht="39.75" customHeight="1">
      <c r="B59" s="28" t="str">
        <f t="shared" si="2"/>
        <v/>
      </c>
      <c r="C59" s="27"/>
      <c r="D59" s="33"/>
      <c r="E59" s="34"/>
      <c r="F59" s="26"/>
      <c r="G59" s="34"/>
      <c r="H59" s="34"/>
      <c r="I59" s="34"/>
      <c r="J59" s="26"/>
      <c r="K59" s="35" t="str">
        <f t="shared" si="3"/>
        <v/>
      </c>
    </row>
    <row r="60" spans="2:11" ht="39.75" customHeight="1">
      <c r="B60" s="28" t="str">
        <f t="shared" si="2"/>
        <v/>
      </c>
      <c r="C60" s="31"/>
      <c r="D60" s="36"/>
      <c r="E60" s="37"/>
      <c r="F60" s="30"/>
      <c r="G60" s="37"/>
      <c r="H60" s="37"/>
      <c r="I60" s="37"/>
      <c r="J60" s="30"/>
      <c r="K60" s="35" t="str">
        <f t="shared" si="3"/>
        <v/>
      </c>
    </row>
    <row r="61" spans="2:11" ht="39.75" customHeight="1">
      <c r="B61" s="28" t="str">
        <f t="shared" si="2"/>
        <v/>
      </c>
      <c r="C61" s="27"/>
      <c r="D61" s="33"/>
      <c r="E61" s="34"/>
      <c r="F61" s="26"/>
      <c r="G61" s="34"/>
      <c r="H61" s="34"/>
      <c r="I61" s="34"/>
      <c r="J61" s="26"/>
      <c r="K61" s="35" t="str">
        <f t="shared" si="3"/>
        <v/>
      </c>
    </row>
    <row r="62" spans="2:11" ht="39.75" customHeight="1">
      <c r="B62" s="28" t="str">
        <f t="shared" si="2"/>
        <v/>
      </c>
      <c r="C62" s="31"/>
      <c r="D62" s="36"/>
      <c r="E62" s="37"/>
      <c r="F62" s="30"/>
      <c r="G62" s="37"/>
      <c r="H62" s="37"/>
      <c r="I62" s="37"/>
      <c r="J62" s="30"/>
      <c r="K62" s="35" t="str">
        <f t="shared" si="3"/>
        <v/>
      </c>
    </row>
    <row r="63" spans="2:11" ht="39.75" customHeight="1">
      <c r="B63" s="28" t="str">
        <f t="shared" si="2"/>
        <v/>
      </c>
      <c r="C63" s="27"/>
      <c r="D63" s="33"/>
      <c r="E63" s="34"/>
      <c r="F63" s="26"/>
      <c r="G63" s="34"/>
      <c r="H63" s="34"/>
      <c r="I63" s="34"/>
      <c r="J63" s="26"/>
      <c r="K63" s="35" t="str">
        <f t="shared" si="3"/>
        <v/>
      </c>
    </row>
    <row r="64" spans="2:11" ht="39.75" customHeight="1">
      <c r="B64" s="28" t="str">
        <f t="shared" si="2"/>
        <v/>
      </c>
      <c r="C64" s="31"/>
      <c r="D64" s="36"/>
      <c r="E64" s="37"/>
      <c r="F64" s="30"/>
      <c r="G64" s="37"/>
      <c r="H64" s="37"/>
      <c r="I64" s="37"/>
      <c r="J64" s="30"/>
      <c r="K64" s="35" t="str">
        <f t="shared" si="3"/>
        <v/>
      </c>
    </row>
    <row r="65" spans="2:11" ht="39.75" customHeight="1">
      <c r="B65" s="28" t="str">
        <f t="shared" si="2"/>
        <v/>
      </c>
      <c r="C65" s="27"/>
      <c r="D65" s="33"/>
      <c r="E65" s="34"/>
      <c r="F65" s="26"/>
      <c r="G65" s="34"/>
      <c r="H65" s="34"/>
      <c r="I65" s="34"/>
      <c r="J65" s="26"/>
      <c r="K65" s="35" t="str">
        <f t="shared" si="3"/>
        <v/>
      </c>
    </row>
    <row r="66" spans="2:11" ht="39.75" customHeight="1">
      <c r="B66" s="28" t="str">
        <f t="shared" si="2"/>
        <v/>
      </c>
      <c r="C66" s="31"/>
      <c r="D66" s="36"/>
      <c r="E66" s="37"/>
      <c r="F66" s="30"/>
      <c r="G66" s="37"/>
      <c r="H66" s="37"/>
      <c r="I66" s="37"/>
      <c r="J66" s="30"/>
      <c r="K66" s="35" t="str">
        <f t="shared" si="3"/>
        <v/>
      </c>
    </row>
    <row r="67" spans="2:11" ht="39.75" customHeight="1">
      <c r="B67" s="28" t="str">
        <f t="shared" si="2"/>
        <v/>
      </c>
      <c r="C67" s="27"/>
      <c r="D67" s="33"/>
      <c r="E67" s="34"/>
      <c r="F67" s="26"/>
      <c r="G67" s="34"/>
      <c r="H67" s="34"/>
      <c r="I67" s="34"/>
      <c r="J67" s="26"/>
      <c r="K67" s="35" t="str">
        <f t="shared" si="3"/>
        <v/>
      </c>
    </row>
    <row r="68" spans="2:11" ht="39.75" customHeight="1">
      <c r="B68" s="28" t="str">
        <f t="shared" si="2"/>
        <v/>
      </c>
      <c r="C68" s="31"/>
      <c r="D68" s="36"/>
      <c r="E68" s="37"/>
      <c r="F68" s="30"/>
      <c r="G68" s="37"/>
      <c r="H68" s="37"/>
      <c r="I68" s="37"/>
      <c r="J68" s="30"/>
      <c r="K68" s="35" t="str">
        <f t="shared" si="3"/>
        <v/>
      </c>
    </row>
    <row r="69" spans="2:11" ht="39.75" customHeight="1">
      <c r="B69" s="28" t="str">
        <f t="shared" si="2"/>
        <v/>
      </c>
      <c r="C69" s="27"/>
      <c r="D69" s="33"/>
      <c r="E69" s="34"/>
      <c r="F69" s="26"/>
      <c r="G69" s="34"/>
      <c r="H69" s="34"/>
      <c r="I69" s="34"/>
      <c r="J69" s="26"/>
      <c r="K69" s="35" t="str">
        <f t="shared" si="3"/>
        <v/>
      </c>
    </row>
    <row r="70" spans="2:11" ht="39.75" customHeight="1">
      <c r="B70" s="28" t="str">
        <f t="shared" si="2"/>
        <v/>
      </c>
      <c r="C70" s="31"/>
      <c r="D70" s="36"/>
      <c r="E70" s="37"/>
      <c r="F70" s="30"/>
      <c r="G70" s="37"/>
      <c r="H70" s="37"/>
      <c r="I70" s="37"/>
      <c r="J70" s="30"/>
      <c r="K70" s="35" t="str">
        <f t="shared" si="3"/>
        <v/>
      </c>
    </row>
    <row r="71" spans="2:11" ht="39.75" customHeight="1">
      <c r="B71" s="28" t="str">
        <f t="shared" si="2"/>
        <v/>
      </c>
      <c r="C71" s="27"/>
      <c r="D71" s="33"/>
      <c r="E71" s="34"/>
      <c r="F71" s="26"/>
      <c r="G71" s="34"/>
      <c r="H71" s="34"/>
      <c r="I71" s="34"/>
      <c r="J71" s="26"/>
      <c r="K71" s="35" t="str">
        <f t="shared" si="3"/>
        <v/>
      </c>
    </row>
    <row r="72" spans="2:11" ht="39.75" customHeight="1">
      <c r="B72" s="28" t="str">
        <f t="shared" si="2"/>
        <v/>
      </c>
      <c r="C72" s="31"/>
      <c r="D72" s="36"/>
      <c r="E72" s="37"/>
      <c r="F72" s="30"/>
      <c r="G72" s="37"/>
      <c r="H72" s="37"/>
      <c r="I72" s="37"/>
      <c r="J72" s="30"/>
      <c r="K72" s="35" t="str">
        <f t="shared" si="3"/>
        <v/>
      </c>
    </row>
    <row r="73" spans="2:11" ht="39.75" customHeight="1">
      <c r="B73" s="28" t="str">
        <f t="shared" ref="B73:B108" si="4">IF($C73="","",ROW()-8)</f>
        <v/>
      </c>
      <c r="C73" s="27"/>
      <c r="D73" s="33"/>
      <c r="E73" s="34"/>
      <c r="F73" s="26"/>
      <c r="G73" s="34"/>
      <c r="H73" s="34"/>
      <c r="I73" s="34"/>
      <c r="J73" s="26"/>
      <c r="K73" s="35" t="str">
        <f t="shared" ref="K73:K108" si="5">IF(OR($C73="",ROW()=9),"",$C73-$C72)</f>
        <v/>
      </c>
    </row>
    <row r="74" spans="2:11" ht="39.75" customHeight="1">
      <c r="B74" s="28" t="str">
        <f t="shared" si="4"/>
        <v/>
      </c>
      <c r="C74" s="31"/>
      <c r="D74" s="36"/>
      <c r="E74" s="37"/>
      <c r="F74" s="30"/>
      <c r="G74" s="37"/>
      <c r="H74" s="37"/>
      <c r="I74" s="37"/>
      <c r="J74" s="30"/>
      <c r="K74" s="35" t="str">
        <f t="shared" si="5"/>
        <v/>
      </c>
    </row>
    <row r="75" spans="2:11" ht="39.75" customHeight="1">
      <c r="B75" s="28" t="str">
        <f t="shared" si="4"/>
        <v/>
      </c>
      <c r="C75" s="27"/>
      <c r="D75" s="33"/>
      <c r="E75" s="34"/>
      <c r="F75" s="26"/>
      <c r="G75" s="34"/>
      <c r="H75" s="34"/>
      <c r="I75" s="34"/>
      <c r="J75" s="26"/>
      <c r="K75" s="35" t="str">
        <f t="shared" si="5"/>
        <v/>
      </c>
    </row>
    <row r="76" spans="2:11" ht="39.75" customHeight="1">
      <c r="B76" s="28" t="str">
        <f t="shared" si="4"/>
        <v/>
      </c>
      <c r="C76" s="31"/>
      <c r="D76" s="36"/>
      <c r="E76" s="37"/>
      <c r="F76" s="30"/>
      <c r="G76" s="37"/>
      <c r="H76" s="37"/>
      <c r="I76" s="37"/>
      <c r="J76" s="30"/>
      <c r="K76" s="35" t="str">
        <f t="shared" si="5"/>
        <v/>
      </c>
    </row>
    <row r="77" spans="2:11" ht="39.75" customHeight="1">
      <c r="B77" s="28" t="str">
        <f t="shared" si="4"/>
        <v/>
      </c>
      <c r="C77" s="27"/>
      <c r="D77" s="33"/>
      <c r="E77" s="34"/>
      <c r="F77" s="26"/>
      <c r="G77" s="34"/>
      <c r="H77" s="34"/>
      <c r="I77" s="34"/>
      <c r="J77" s="26"/>
      <c r="K77" s="35" t="str">
        <f t="shared" si="5"/>
        <v/>
      </c>
    </row>
    <row r="78" spans="2:11" ht="39.75" customHeight="1">
      <c r="B78" s="28" t="str">
        <f t="shared" si="4"/>
        <v/>
      </c>
      <c r="C78" s="31"/>
      <c r="D78" s="36"/>
      <c r="E78" s="37"/>
      <c r="F78" s="30"/>
      <c r="G78" s="37"/>
      <c r="H78" s="37"/>
      <c r="I78" s="37"/>
      <c r="J78" s="30"/>
      <c r="K78" s="35" t="str">
        <f t="shared" si="5"/>
        <v/>
      </c>
    </row>
    <row r="79" spans="2:11" ht="39.75" customHeight="1">
      <c r="B79" s="28" t="str">
        <f t="shared" si="4"/>
        <v/>
      </c>
      <c r="C79" s="27"/>
      <c r="D79" s="33"/>
      <c r="E79" s="34"/>
      <c r="F79" s="26"/>
      <c r="G79" s="34"/>
      <c r="H79" s="34"/>
      <c r="I79" s="34"/>
      <c r="J79" s="26"/>
      <c r="K79" s="35" t="str">
        <f t="shared" si="5"/>
        <v/>
      </c>
    </row>
    <row r="80" spans="2:11" ht="39.75" customHeight="1">
      <c r="B80" s="28" t="str">
        <f t="shared" si="4"/>
        <v/>
      </c>
      <c r="C80" s="31"/>
      <c r="D80" s="36"/>
      <c r="E80" s="37"/>
      <c r="F80" s="30"/>
      <c r="G80" s="37"/>
      <c r="H80" s="37"/>
      <c r="I80" s="37"/>
      <c r="J80" s="30"/>
      <c r="K80" s="35" t="str">
        <f t="shared" si="5"/>
        <v/>
      </c>
    </row>
    <row r="81" spans="2:11" ht="39.75" customHeight="1">
      <c r="B81" s="28" t="str">
        <f t="shared" si="4"/>
        <v/>
      </c>
      <c r="C81" s="27"/>
      <c r="D81" s="33"/>
      <c r="E81" s="34"/>
      <c r="F81" s="26"/>
      <c r="G81" s="34"/>
      <c r="H81" s="34"/>
      <c r="I81" s="34"/>
      <c r="J81" s="26"/>
      <c r="K81" s="35" t="str">
        <f t="shared" si="5"/>
        <v/>
      </c>
    </row>
    <row r="82" spans="2:11" ht="39.75" customHeight="1">
      <c r="B82" s="28" t="str">
        <f t="shared" si="4"/>
        <v/>
      </c>
      <c r="C82" s="31"/>
      <c r="D82" s="36"/>
      <c r="E82" s="37"/>
      <c r="F82" s="30"/>
      <c r="G82" s="37"/>
      <c r="H82" s="37"/>
      <c r="I82" s="37"/>
      <c r="J82" s="30"/>
      <c r="K82" s="35" t="str">
        <f t="shared" si="5"/>
        <v/>
      </c>
    </row>
    <row r="83" spans="2:11" ht="39.75" customHeight="1">
      <c r="B83" s="28" t="str">
        <f t="shared" si="4"/>
        <v/>
      </c>
      <c r="C83" s="27"/>
      <c r="D83" s="33"/>
      <c r="E83" s="34"/>
      <c r="F83" s="26"/>
      <c r="G83" s="34"/>
      <c r="H83" s="34"/>
      <c r="I83" s="34"/>
      <c r="J83" s="26"/>
      <c r="K83" s="35" t="str">
        <f t="shared" si="5"/>
        <v/>
      </c>
    </row>
    <row r="84" spans="2:11" ht="39.75" customHeight="1">
      <c r="B84" s="28" t="str">
        <f t="shared" si="4"/>
        <v/>
      </c>
      <c r="C84" s="31"/>
      <c r="D84" s="36"/>
      <c r="E84" s="37"/>
      <c r="F84" s="30"/>
      <c r="G84" s="37"/>
      <c r="H84" s="37"/>
      <c r="I84" s="37"/>
      <c r="J84" s="30"/>
      <c r="K84" s="35" t="str">
        <f t="shared" si="5"/>
        <v/>
      </c>
    </row>
    <row r="85" spans="2:11" ht="39.75" customHeight="1">
      <c r="B85" s="28" t="str">
        <f t="shared" si="4"/>
        <v/>
      </c>
      <c r="C85" s="27"/>
      <c r="D85" s="33"/>
      <c r="E85" s="34"/>
      <c r="F85" s="26"/>
      <c r="G85" s="34"/>
      <c r="H85" s="34"/>
      <c r="I85" s="34"/>
      <c r="J85" s="26"/>
      <c r="K85" s="35" t="str">
        <f t="shared" si="5"/>
        <v/>
      </c>
    </row>
    <row r="86" spans="2:11" ht="39.75" customHeight="1">
      <c r="B86" s="28" t="str">
        <f t="shared" si="4"/>
        <v/>
      </c>
      <c r="C86" s="31"/>
      <c r="D86" s="36"/>
      <c r="E86" s="37"/>
      <c r="F86" s="30"/>
      <c r="G86" s="37"/>
      <c r="H86" s="37"/>
      <c r="I86" s="37"/>
      <c r="J86" s="30"/>
      <c r="K86" s="35" t="str">
        <f t="shared" si="5"/>
        <v/>
      </c>
    </row>
    <row r="87" spans="2:11" ht="39.75" customHeight="1">
      <c r="B87" s="28" t="str">
        <f t="shared" si="4"/>
        <v/>
      </c>
      <c r="C87" s="27"/>
      <c r="D87" s="33"/>
      <c r="E87" s="34"/>
      <c r="F87" s="26"/>
      <c r="G87" s="34"/>
      <c r="H87" s="34"/>
      <c r="I87" s="34"/>
      <c r="J87" s="26"/>
      <c r="K87" s="35" t="str">
        <f t="shared" si="5"/>
        <v/>
      </c>
    </row>
    <row r="88" spans="2:11" ht="39.75" customHeight="1">
      <c r="B88" s="28" t="str">
        <f t="shared" si="4"/>
        <v/>
      </c>
      <c r="C88" s="31"/>
      <c r="D88" s="36"/>
      <c r="E88" s="37"/>
      <c r="F88" s="30"/>
      <c r="G88" s="37"/>
      <c r="H88" s="37"/>
      <c r="I88" s="37"/>
      <c r="J88" s="30"/>
      <c r="K88" s="35" t="str">
        <f t="shared" si="5"/>
        <v/>
      </c>
    </row>
    <row r="89" spans="2:11" ht="39.75" customHeight="1">
      <c r="B89" s="28" t="str">
        <f t="shared" si="4"/>
        <v/>
      </c>
      <c r="C89" s="27"/>
      <c r="D89" s="33"/>
      <c r="E89" s="34"/>
      <c r="F89" s="26"/>
      <c r="G89" s="34"/>
      <c r="H89" s="34"/>
      <c r="I89" s="34"/>
      <c r="J89" s="26"/>
      <c r="K89" s="35" t="str">
        <f t="shared" si="5"/>
        <v/>
      </c>
    </row>
    <row r="90" spans="2:11" ht="39.75" customHeight="1">
      <c r="B90" s="28" t="str">
        <f t="shared" si="4"/>
        <v/>
      </c>
      <c r="C90" s="31"/>
      <c r="D90" s="36"/>
      <c r="E90" s="37"/>
      <c r="F90" s="30"/>
      <c r="G90" s="37"/>
      <c r="H90" s="37"/>
      <c r="I90" s="37"/>
      <c r="J90" s="30"/>
      <c r="K90" s="35" t="str">
        <f t="shared" si="5"/>
        <v/>
      </c>
    </row>
    <row r="91" spans="2:11" ht="39.75" customHeight="1">
      <c r="B91" s="28" t="str">
        <f t="shared" si="4"/>
        <v/>
      </c>
      <c r="C91" s="27"/>
      <c r="D91" s="33"/>
      <c r="E91" s="34"/>
      <c r="F91" s="26"/>
      <c r="G91" s="34"/>
      <c r="H91" s="34"/>
      <c r="I91" s="34"/>
      <c r="J91" s="26"/>
      <c r="K91" s="35" t="str">
        <f t="shared" si="5"/>
        <v/>
      </c>
    </row>
    <row r="92" spans="2:11" ht="39.75" customHeight="1">
      <c r="B92" s="28" t="str">
        <f t="shared" si="4"/>
        <v/>
      </c>
      <c r="C92" s="31"/>
      <c r="D92" s="36"/>
      <c r="E92" s="37"/>
      <c r="F92" s="30"/>
      <c r="G92" s="37"/>
      <c r="H92" s="37"/>
      <c r="I92" s="37"/>
      <c r="J92" s="30"/>
      <c r="K92" s="35" t="str">
        <f t="shared" si="5"/>
        <v/>
      </c>
    </row>
    <row r="93" spans="2:11" ht="39.75" customHeight="1">
      <c r="B93" s="28" t="str">
        <f t="shared" si="4"/>
        <v/>
      </c>
      <c r="C93" s="27"/>
      <c r="D93" s="33"/>
      <c r="E93" s="34"/>
      <c r="F93" s="26"/>
      <c r="G93" s="34"/>
      <c r="H93" s="34"/>
      <c r="I93" s="34"/>
      <c r="J93" s="26"/>
      <c r="K93" s="35" t="str">
        <f t="shared" si="5"/>
        <v/>
      </c>
    </row>
    <row r="94" spans="2:11" ht="39.75" customHeight="1">
      <c r="B94" s="28" t="str">
        <f t="shared" si="4"/>
        <v/>
      </c>
      <c r="C94" s="31"/>
      <c r="D94" s="36"/>
      <c r="E94" s="37"/>
      <c r="F94" s="30"/>
      <c r="G94" s="37"/>
      <c r="H94" s="37"/>
      <c r="I94" s="37"/>
      <c r="J94" s="30"/>
      <c r="K94" s="35" t="str">
        <f t="shared" si="5"/>
        <v/>
      </c>
    </row>
    <row r="95" spans="2:11" ht="39.75" customHeight="1">
      <c r="B95" s="28" t="str">
        <f t="shared" si="4"/>
        <v/>
      </c>
      <c r="C95" s="27"/>
      <c r="D95" s="33"/>
      <c r="E95" s="34"/>
      <c r="F95" s="26"/>
      <c r="G95" s="34"/>
      <c r="H95" s="34"/>
      <c r="I95" s="34"/>
      <c r="J95" s="26"/>
      <c r="K95" s="35" t="str">
        <f t="shared" si="5"/>
        <v/>
      </c>
    </row>
    <row r="96" spans="2:11" ht="39.75" customHeight="1">
      <c r="B96" s="28" t="str">
        <f t="shared" si="4"/>
        <v/>
      </c>
      <c r="C96" s="31"/>
      <c r="D96" s="36"/>
      <c r="E96" s="37"/>
      <c r="F96" s="30"/>
      <c r="G96" s="37"/>
      <c r="H96" s="37"/>
      <c r="I96" s="37"/>
      <c r="J96" s="30"/>
      <c r="K96" s="35" t="str">
        <f t="shared" si="5"/>
        <v/>
      </c>
    </row>
    <row r="97" spans="2:11" ht="39.75" customHeight="1">
      <c r="B97" s="28" t="str">
        <f t="shared" si="4"/>
        <v/>
      </c>
      <c r="C97" s="27"/>
      <c r="D97" s="33"/>
      <c r="E97" s="34"/>
      <c r="F97" s="26"/>
      <c r="G97" s="34"/>
      <c r="H97" s="34"/>
      <c r="I97" s="34"/>
      <c r="J97" s="26"/>
      <c r="K97" s="35" t="str">
        <f t="shared" si="5"/>
        <v/>
      </c>
    </row>
    <row r="98" spans="2:11" ht="39.75" customHeight="1">
      <c r="B98" s="28" t="str">
        <f t="shared" si="4"/>
        <v/>
      </c>
      <c r="C98" s="31"/>
      <c r="D98" s="36"/>
      <c r="E98" s="37"/>
      <c r="F98" s="30"/>
      <c r="G98" s="37"/>
      <c r="H98" s="37"/>
      <c r="I98" s="37"/>
      <c r="J98" s="30"/>
      <c r="K98" s="35" t="str">
        <f t="shared" si="5"/>
        <v/>
      </c>
    </row>
    <row r="99" spans="2:11" ht="39.75" customHeight="1">
      <c r="B99" s="28" t="str">
        <f t="shared" si="4"/>
        <v/>
      </c>
      <c r="C99" s="27"/>
      <c r="D99" s="33"/>
      <c r="E99" s="34"/>
      <c r="F99" s="26"/>
      <c r="G99" s="34"/>
      <c r="H99" s="34"/>
      <c r="I99" s="34"/>
      <c r="J99" s="26"/>
      <c r="K99" s="35" t="str">
        <f t="shared" si="5"/>
        <v/>
      </c>
    </row>
    <row r="100" spans="2:11" ht="39.75" customHeight="1">
      <c r="B100" s="28" t="str">
        <f t="shared" si="4"/>
        <v/>
      </c>
      <c r="C100" s="31"/>
      <c r="D100" s="36"/>
      <c r="E100" s="37"/>
      <c r="F100" s="30"/>
      <c r="G100" s="37"/>
      <c r="H100" s="37"/>
      <c r="I100" s="37"/>
      <c r="J100" s="30"/>
      <c r="K100" s="35" t="str">
        <f t="shared" si="5"/>
        <v/>
      </c>
    </row>
    <row r="101" spans="2:11" ht="39.75" customHeight="1">
      <c r="B101" s="28" t="str">
        <f t="shared" si="4"/>
        <v/>
      </c>
      <c r="C101" s="27"/>
      <c r="D101" s="33"/>
      <c r="E101" s="34"/>
      <c r="F101" s="26"/>
      <c r="G101" s="34"/>
      <c r="H101" s="34"/>
      <c r="I101" s="34"/>
      <c r="J101" s="26"/>
      <c r="K101" s="35" t="str">
        <f t="shared" si="5"/>
        <v/>
      </c>
    </row>
    <row r="102" spans="2:11" ht="39.75" customHeight="1">
      <c r="B102" s="28" t="str">
        <f t="shared" si="4"/>
        <v/>
      </c>
      <c r="C102" s="31"/>
      <c r="D102" s="36"/>
      <c r="E102" s="37"/>
      <c r="F102" s="30"/>
      <c r="G102" s="37"/>
      <c r="H102" s="37"/>
      <c r="I102" s="37"/>
      <c r="J102" s="30"/>
      <c r="K102" s="35" t="str">
        <f t="shared" si="5"/>
        <v/>
      </c>
    </row>
    <row r="103" spans="2:11" ht="39.75" customHeight="1">
      <c r="B103" s="28" t="str">
        <f t="shared" si="4"/>
        <v/>
      </c>
      <c r="C103" s="27"/>
      <c r="D103" s="33"/>
      <c r="E103" s="34"/>
      <c r="F103" s="26"/>
      <c r="G103" s="34"/>
      <c r="H103" s="34"/>
      <c r="I103" s="34"/>
      <c r="J103" s="26"/>
      <c r="K103" s="35" t="str">
        <f t="shared" si="5"/>
        <v/>
      </c>
    </row>
    <row r="104" spans="2:11" ht="39.75" customHeight="1">
      <c r="B104" s="28" t="str">
        <f t="shared" si="4"/>
        <v/>
      </c>
      <c r="C104" s="31"/>
      <c r="D104" s="36"/>
      <c r="E104" s="37"/>
      <c r="F104" s="30"/>
      <c r="G104" s="37"/>
      <c r="H104" s="37"/>
      <c r="I104" s="37"/>
      <c r="J104" s="30"/>
      <c r="K104" s="35" t="str">
        <f t="shared" si="5"/>
        <v/>
      </c>
    </row>
    <row r="105" spans="2:11" ht="39.75" customHeight="1">
      <c r="B105" s="28" t="str">
        <f t="shared" si="4"/>
        <v/>
      </c>
      <c r="C105" s="27"/>
      <c r="D105" s="33"/>
      <c r="E105" s="34"/>
      <c r="F105" s="26"/>
      <c r="G105" s="34"/>
      <c r="H105" s="34"/>
      <c r="I105" s="34"/>
      <c r="J105" s="26"/>
      <c r="K105" s="35" t="str">
        <f t="shared" si="5"/>
        <v/>
      </c>
    </row>
    <row r="106" spans="2:11" ht="39.75" customHeight="1">
      <c r="B106" s="28" t="str">
        <f t="shared" si="4"/>
        <v/>
      </c>
      <c r="C106" s="31"/>
      <c r="D106" s="36"/>
      <c r="E106" s="37"/>
      <c r="F106" s="30"/>
      <c r="G106" s="37"/>
      <c r="H106" s="37"/>
      <c r="I106" s="37"/>
      <c r="J106" s="30"/>
      <c r="K106" s="35" t="str">
        <f t="shared" si="5"/>
        <v/>
      </c>
    </row>
    <row r="107" spans="2:11" ht="39.75" customHeight="1">
      <c r="B107" s="28" t="str">
        <f t="shared" si="4"/>
        <v/>
      </c>
      <c r="C107" s="27"/>
      <c r="D107" s="33"/>
      <c r="E107" s="34"/>
      <c r="F107" s="26"/>
      <c r="G107" s="34"/>
      <c r="H107" s="34"/>
      <c r="I107" s="34"/>
      <c r="J107" s="26"/>
      <c r="K107" s="35" t="str">
        <f t="shared" si="5"/>
        <v/>
      </c>
    </row>
    <row r="108" spans="2:11" ht="39.75" customHeight="1">
      <c r="B108" s="28" t="str">
        <f t="shared" si="4"/>
        <v/>
      </c>
      <c r="C108" s="31"/>
      <c r="D108" s="36"/>
      <c r="E108" s="37"/>
      <c r="F108" s="30"/>
      <c r="G108" s="37"/>
      <c r="H108" s="37"/>
      <c r="I108" s="37"/>
      <c r="J108" s="30"/>
      <c r="K108" s="35" t="str">
        <f t="shared" si="5"/>
        <v/>
      </c>
    </row>
    <row r="110" spans="2:11" ht="22.35" customHeight="1">
      <c r="B110" s="50" t="s">
        <v>288</v>
      </c>
      <c r="C110" s="50"/>
      <c r="D110" s="50"/>
      <c r="E110" s="50"/>
      <c r="F110" s="50"/>
      <c r="G110" s="50"/>
      <c r="H110" s="50"/>
      <c r="I110" s="50"/>
      <c r="J110" s="50"/>
      <c r="K110" s="50"/>
    </row>
  </sheetData>
  <autoFilter ref="B8:K108" xr:uid="{00000000-0009-0000-0000-000005000000}"/>
  <mergeCells count="5">
    <mergeCell ref="B1:L1"/>
    <mergeCell ref="B2:L2"/>
    <mergeCell ref="B3:L3"/>
    <mergeCell ref="B4:L4"/>
    <mergeCell ref="B110:K110"/>
  </mergeCells>
  <conditionalFormatting sqref="B3:L3">
    <cfRule type="expression" dxfId="20" priority="2">
      <formula>LEN($B$3)&gt;0</formula>
    </cfRule>
  </conditionalFormatting>
  <conditionalFormatting sqref="G9:G108">
    <cfRule type="cellIs" dxfId="19" priority="3" operator="equal">
      <formula>"Compliant"</formula>
    </cfRule>
    <cfRule type="cellIs" dxfId="18" priority="4" operator="equal">
      <formula>"Minor defect - corrected on site"</formula>
    </cfRule>
    <cfRule type="cellIs" dxfId="17" priority="5" operator="equal">
      <formula>"Defect - action raised"</formula>
    </cfRule>
    <cfRule type="cellIs" dxfId="16" priority="6" operator="equal">
      <formula>"Non-compliant - work stopped"</formula>
    </cfRule>
  </conditionalFormatting>
  <conditionalFormatting sqref="K9:K108">
    <cfRule type="cellIs" dxfId="15" priority="7" operator="greaterThan">
      <formula>7</formula>
    </cfRule>
  </conditionalFormatting>
  <pageMargins left="0.3" right="0.3" top="0.45" bottom="0.45" header="0.511811023622047" footer="0.511811023622047"/>
  <pageSetup paperSize="9" fitToHeight="0" orientation="landscape" horizontalDpi="300" verticalDpi="300"/>
  <drawing r:id="rId1"/>
  <extLst>
    <ext xmlns:x14="http://schemas.microsoft.com/office/spreadsheetml/2009/9/main" uri="{CCE6A557-97BC-4b89-ADB6-D9C93CAAB3DF}">
      <x14:dataValidations xmlns:xm="http://schemas.microsoft.com/office/excel/2006/main" count="2">
        <x14:dataValidation type="list" allowBlank="1" xr:uid="{00000000-0002-0000-0500-000000000000}">
          <x14:formula1>
            <xm:f>Reference!$H$17:$H$23</xm:f>
          </x14:formula1>
          <x14:formula2>
            <xm:f>0</xm:f>
          </x14:formula2>
          <xm:sqref>E9:E108</xm:sqref>
        </x14:dataValidation>
        <x14:dataValidation type="list" allowBlank="1" showInputMessage="1" promptTitle="Result" prompt="Anything worse than compliant should raise a deficiency with an owner and a due date." xr:uid="{00000000-0002-0000-0500-000001000000}">
          <x14:formula1>
            <xm:f>Reference!$D$30:$D$33</xm:f>
          </x14:formula1>
          <x14:formula2>
            <xm:f>0</xm:f>
          </x14:formula2>
          <xm:sqref>G9:G108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C6917"/>
    <pageSetUpPr fitToPage="1"/>
  </sheetPr>
  <dimension ref="B1:N60"/>
  <sheetViews>
    <sheetView showGridLines="0" zoomScale="90" zoomScaleNormal="90" workbookViewId="0"/>
  </sheetViews>
  <sheetFormatPr defaultColWidth="8.7109375" defaultRowHeight="15"/>
  <cols>
    <col min="1" max="1" width="2.140625" customWidth="1"/>
    <col min="2" max="2" width="8" customWidth="1"/>
    <col min="3" max="3" width="12" customWidth="1"/>
    <col min="4" max="4" width="18" customWidth="1"/>
    <col min="5" max="5" width="44" customWidth="1"/>
    <col min="6" max="6" width="10" customWidth="1"/>
    <col min="7" max="7" width="16" customWidth="1"/>
    <col min="8" max="8" width="15" customWidth="1"/>
    <col min="9" max="9" width="12" customWidth="1"/>
    <col min="10" max="10" width="13" customWidth="1"/>
    <col min="11" max="11" width="10" customWidth="1"/>
    <col min="12" max="12" width="12" customWidth="1"/>
    <col min="13" max="13" width="26" customWidth="1"/>
    <col min="14" max="14" width="2.140625" customWidth="1"/>
  </cols>
  <sheetData>
    <row r="1" spans="2:14" ht="33.75" customHeight="1">
      <c r="B1" s="47" t="s">
        <v>289</v>
      </c>
      <c r="C1" s="47"/>
      <c r="D1" s="47"/>
      <c r="E1" s="47"/>
      <c r="F1" s="47"/>
      <c r="G1" s="47"/>
      <c r="H1" s="47"/>
      <c r="I1" s="47"/>
      <c r="J1" s="47"/>
      <c r="K1" s="47"/>
      <c r="L1" s="47"/>
      <c r="M1" s="47"/>
      <c r="N1" s="47"/>
    </row>
    <row r="2" spans="2:14" ht="4.5" customHeight="1">
      <c r="B2" s="48"/>
      <c r="C2" s="48"/>
      <c r="D2" s="48"/>
      <c r="E2" s="48"/>
      <c r="F2" s="48"/>
      <c r="G2" s="48"/>
      <c r="H2" s="48"/>
      <c r="I2" s="48"/>
      <c r="J2" s="48"/>
      <c r="K2" s="48"/>
      <c r="L2" s="48"/>
      <c r="M2" s="48"/>
      <c r="N2" s="48"/>
    </row>
    <row r="3" spans="2:14" ht="16.5" customHeight="1">
      <c r="B3" s="49" t="str">
        <f>IF(LEFT(Setup!$D$7,7)&lt;&gt;"EXAMPLE","","EXAMPLE DATA - a worked example runs through every sheet. Type your project name on Setup and this banner clears.")</f>
        <v>EXAMPLE DATA - a worked example runs through every sheet. Type your project name on Setup and this banner clears.</v>
      </c>
      <c r="C3" s="49"/>
      <c r="D3" s="49"/>
      <c r="E3" s="49"/>
      <c r="F3" s="49"/>
      <c r="G3" s="49"/>
      <c r="H3" s="49"/>
      <c r="I3" s="49"/>
      <c r="J3" s="49"/>
      <c r="K3" s="49"/>
      <c r="L3" s="49"/>
    </row>
    <row r="4" spans="2:14" ht="25.5" customHeight="1">
      <c r="B4" s="50" t="s">
        <v>290</v>
      </c>
      <c r="C4" s="50"/>
      <c r="D4" s="50"/>
      <c r="E4" s="50"/>
      <c r="F4" s="50"/>
      <c r="G4" s="50"/>
      <c r="H4" s="50"/>
      <c r="I4" s="50"/>
      <c r="J4" s="50"/>
      <c r="K4" s="50"/>
      <c r="L4" s="50"/>
    </row>
    <row r="8" spans="2:14" ht="31.5" customHeight="1">
      <c r="B8" s="16" t="s">
        <v>291</v>
      </c>
      <c r="C8" s="16" t="s">
        <v>292</v>
      </c>
      <c r="D8" s="16" t="s">
        <v>293</v>
      </c>
      <c r="E8" s="16" t="s">
        <v>294</v>
      </c>
      <c r="F8" s="16" t="s">
        <v>268</v>
      </c>
      <c r="G8" s="16" t="s">
        <v>295</v>
      </c>
      <c r="H8" s="16" t="s">
        <v>296</v>
      </c>
      <c r="I8" s="16" t="s">
        <v>297</v>
      </c>
      <c r="J8" s="16" t="s">
        <v>193</v>
      </c>
      <c r="K8" s="16" t="s">
        <v>298</v>
      </c>
      <c r="L8" s="16" t="s">
        <v>299</v>
      </c>
      <c r="M8" s="16" t="s">
        <v>300</v>
      </c>
    </row>
    <row r="9" spans="2:14" ht="27.75" customHeight="1">
      <c r="B9" s="26" t="s">
        <v>301</v>
      </c>
      <c r="C9" s="27">
        <v>46234</v>
      </c>
      <c r="D9" s="34" t="s">
        <v>302</v>
      </c>
      <c r="E9" s="34" t="s">
        <v>303</v>
      </c>
      <c r="F9" s="26"/>
      <c r="G9" s="26" t="s">
        <v>304</v>
      </c>
      <c r="H9" s="34" t="s">
        <v>248</v>
      </c>
      <c r="I9" s="27">
        <v>46234</v>
      </c>
      <c r="J9" s="26" t="s">
        <v>299</v>
      </c>
      <c r="K9" s="35">
        <f>IF($E9="","",IF($L9&lt;&gt;"",$L9-$C9,Setup!$D$30-$C9))</f>
        <v>0</v>
      </c>
      <c r="L9" s="27">
        <v>46234</v>
      </c>
      <c r="M9" s="34" t="s">
        <v>305</v>
      </c>
    </row>
    <row r="10" spans="2:14" ht="27.75" customHeight="1">
      <c r="B10" s="30" t="s">
        <v>283</v>
      </c>
      <c r="C10" s="31">
        <v>46241</v>
      </c>
      <c r="D10" s="37" t="s">
        <v>302</v>
      </c>
      <c r="E10" s="37" t="s">
        <v>306</v>
      </c>
      <c r="F10" s="30"/>
      <c r="G10" s="30" t="s">
        <v>307</v>
      </c>
      <c r="H10" s="37" t="s">
        <v>248</v>
      </c>
      <c r="I10" s="31">
        <v>46242</v>
      </c>
      <c r="J10" s="30" t="s">
        <v>299</v>
      </c>
      <c r="K10" s="35">
        <f>IF($E10="","",IF($L10&lt;&gt;"",$L10-$C10,Setup!$D$30-$C10))</f>
        <v>1</v>
      </c>
      <c r="L10" s="31">
        <v>46242</v>
      </c>
      <c r="M10" s="37" t="s">
        <v>308</v>
      </c>
    </row>
    <row r="11" spans="2:14" ht="27.75" customHeight="1">
      <c r="B11" s="26" t="s">
        <v>309</v>
      </c>
      <c r="C11" s="27">
        <v>46246</v>
      </c>
      <c r="D11" s="34" t="s">
        <v>310</v>
      </c>
      <c r="E11" s="34" t="s">
        <v>311</v>
      </c>
      <c r="F11" s="26"/>
      <c r="G11" s="26" t="s">
        <v>312</v>
      </c>
      <c r="H11" s="34" t="s">
        <v>204</v>
      </c>
      <c r="I11" s="27">
        <v>46249</v>
      </c>
      <c r="J11" s="26" t="s">
        <v>313</v>
      </c>
      <c r="K11" s="35">
        <f>IF($E11="","",IF($L11&lt;&gt;"",$L11-$C11,Setup!$D$30-$C11))</f>
        <v>1</v>
      </c>
      <c r="L11" s="27"/>
      <c r="M11" s="34"/>
    </row>
    <row r="12" spans="2:14" ht="27.75" customHeight="1">
      <c r="B12" s="30"/>
      <c r="C12" s="31"/>
      <c r="D12" s="37"/>
      <c r="E12" s="37"/>
      <c r="F12" s="30"/>
      <c r="G12" s="30"/>
      <c r="H12" s="37"/>
      <c r="I12" s="31"/>
      <c r="J12" s="30"/>
      <c r="K12" s="35" t="str">
        <f>IF($E12="","",IF($L12&lt;&gt;"",$L12-$C12,Setup!$D$30-$C12))</f>
        <v/>
      </c>
      <c r="L12" s="31"/>
      <c r="M12" s="37"/>
    </row>
    <row r="13" spans="2:14" ht="27.75" customHeight="1">
      <c r="B13" s="26"/>
      <c r="C13" s="27"/>
      <c r="D13" s="34"/>
      <c r="E13" s="34"/>
      <c r="F13" s="26"/>
      <c r="G13" s="26"/>
      <c r="H13" s="34"/>
      <c r="I13" s="27"/>
      <c r="J13" s="26"/>
      <c r="K13" s="35" t="str">
        <f>IF($E13="","",IF($L13&lt;&gt;"",$L13-$C13,Setup!$D$30-$C13))</f>
        <v/>
      </c>
      <c r="L13" s="27"/>
      <c r="M13" s="34"/>
    </row>
    <row r="14" spans="2:14" ht="27.75" customHeight="1">
      <c r="B14" s="30"/>
      <c r="C14" s="31"/>
      <c r="D14" s="37"/>
      <c r="E14" s="37"/>
      <c r="F14" s="30"/>
      <c r="G14" s="30"/>
      <c r="H14" s="37"/>
      <c r="I14" s="31"/>
      <c r="J14" s="30"/>
      <c r="K14" s="35" t="str">
        <f>IF($E14="","",IF($L14&lt;&gt;"",$L14-$C14,Setup!$D$30-$C14))</f>
        <v/>
      </c>
      <c r="L14" s="31"/>
      <c r="M14" s="37"/>
    </row>
    <row r="15" spans="2:14" ht="27.75" customHeight="1">
      <c r="B15" s="26"/>
      <c r="C15" s="27"/>
      <c r="D15" s="34"/>
      <c r="E15" s="34"/>
      <c r="F15" s="26"/>
      <c r="G15" s="26"/>
      <c r="H15" s="34"/>
      <c r="I15" s="27"/>
      <c r="J15" s="26"/>
      <c r="K15" s="35" t="str">
        <f>IF($E15="","",IF($L15&lt;&gt;"",$L15-$C15,Setup!$D$30-$C15))</f>
        <v/>
      </c>
      <c r="L15" s="27"/>
      <c r="M15" s="34"/>
    </row>
    <row r="16" spans="2:14" ht="27.75" customHeight="1">
      <c r="B16" s="30"/>
      <c r="C16" s="31"/>
      <c r="D16" s="37"/>
      <c r="E16" s="37"/>
      <c r="F16" s="30"/>
      <c r="G16" s="30"/>
      <c r="H16" s="37"/>
      <c r="I16" s="31"/>
      <c r="J16" s="30"/>
      <c r="K16" s="35" t="str">
        <f>IF($E16="","",IF($L16&lt;&gt;"",$L16-$C16,Setup!$D$30-$C16))</f>
        <v/>
      </c>
      <c r="L16" s="31"/>
      <c r="M16" s="37"/>
    </row>
    <row r="17" spans="2:13" ht="27.75" customHeight="1">
      <c r="B17" s="26"/>
      <c r="C17" s="27"/>
      <c r="D17" s="34"/>
      <c r="E17" s="34"/>
      <c r="F17" s="26"/>
      <c r="G17" s="26"/>
      <c r="H17" s="34"/>
      <c r="I17" s="27"/>
      <c r="J17" s="26"/>
      <c r="K17" s="35" t="str">
        <f>IF($E17="","",IF($L17&lt;&gt;"",$L17-$C17,Setup!$D$30-$C17))</f>
        <v/>
      </c>
      <c r="L17" s="27"/>
      <c r="M17" s="34"/>
    </row>
    <row r="18" spans="2:13" ht="27.75" customHeight="1">
      <c r="B18" s="30"/>
      <c r="C18" s="31"/>
      <c r="D18" s="37"/>
      <c r="E18" s="37"/>
      <c r="F18" s="30"/>
      <c r="G18" s="30"/>
      <c r="H18" s="37"/>
      <c r="I18" s="31"/>
      <c r="J18" s="30"/>
      <c r="K18" s="35" t="str">
        <f>IF($E18="","",IF($L18&lt;&gt;"",$L18-$C18,Setup!$D$30-$C18))</f>
        <v/>
      </c>
      <c r="L18" s="31"/>
      <c r="M18" s="37"/>
    </row>
    <row r="19" spans="2:13" ht="27.75" customHeight="1">
      <c r="B19" s="26"/>
      <c r="C19" s="27"/>
      <c r="D19" s="34"/>
      <c r="E19" s="34"/>
      <c r="F19" s="26"/>
      <c r="G19" s="26"/>
      <c r="H19" s="34"/>
      <c r="I19" s="27"/>
      <c r="J19" s="26"/>
      <c r="K19" s="35" t="str">
        <f>IF($E19="","",IF($L19&lt;&gt;"",$L19-$C19,Setup!$D$30-$C19))</f>
        <v/>
      </c>
      <c r="L19" s="27"/>
      <c r="M19" s="34"/>
    </row>
    <row r="20" spans="2:13" ht="27.75" customHeight="1">
      <c r="B20" s="30"/>
      <c r="C20" s="31"/>
      <c r="D20" s="37"/>
      <c r="E20" s="37"/>
      <c r="F20" s="30"/>
      <c r="G20" s="30"/>
      <c r="H20" s="37"/>
      <c r="I20" s="31"/>
      <c r="J20" s="30"/>
      <c r="K20" s="35" t="str">
        <f>IF($E20="","",IF($L20&lt;&gt;"",$L20-$C20,Setup!$D$30-$C20))</f>
        <v/>
      </c>
      <c r="L20" s="31"/>
      <c r="M20" s="37"/>
    </row>
    <row r="21" spans="2:13" ht="27.75" customHeight="1">
      <c r="B21" s="26"/>
      <c r="C21" s="27"/>
      <c r="D21" s="34"/>
      <c r="E21" s="34"/>
      <c r="F21" s="26"/>
      <c r="G21" s="26"/>
      <c r="H21" s="34"/>
      <c r="I21" s="27"/>
      <c r="J21" s="26"/>
      <c r="K21" s="35" t="str">
        <f>IF($E21="","",IF($L21&lt;&gt;"",$L21-$C21,Setup!$D$30-$C21))</f>
        <v/>
      </c>
      <c r="L21" s="27"/>
      <c r="M21" s="34"/>
    </row>
    <row r="22" spans="2:13" ht="27.75" customHeight="1">
      <c r="B22" s="30"/>
      <c r="C22" s="31"/>
      <c r="D22" s="37"/>
      <c r="E22" s="37"/>
      <c r="F22" s="30"/>
      <c r="G22" s="30"/>
      <c r="H22" s="37"/>
      <c r="I22" s="31"/>
      <c r="J22" s="30"/>
      <c r="K22" s="35" t="str">
        <f>IF($E22="","",IF($L22&lt;&gt;"",$L22-$C22,Setup!$D$30-$C22))</f>
        <v/>
      </c>
      <c r="L22" s="31"/>
      <c r="M22" s="37"/>
    </row>
    <row r="23" spans="2:13" ht="27.75" customHeight="1">
      <c r="B23" s="26"/>
      <c r="C23" s="27"/>
      <c r="D23" s="34"/>
      <c r="E23" s="34"/>
      <c r="F23" s="26"/>
      <c r="G23" s="26"/>
      <c r="H23" s="34"/>
      <c r="I23" s="27"/>
      <c r="J23" s="26"/>
      <c r="K23" s="35" t="str">
        <f>IF($E23="","",IF($L23&lt;&gt;"",$L23-$C23,Setup!$D$30-$C23))</f>
        <v/>
      </c>
      <c r="L23" s="27"/>
      <c r="M23" s="34"/>
    </row>
    <row r="24" spans="2:13" ht="27.75" customHeight="1">
      <c r="B24" s="30"/>
      <c r="C24" s="31"/>
      <c r="D24" s="37"/>
      <c r="E24" s="37"/>
      <c r="F24" s="30"/>
      <c r="G24" s="30"/>
      <c r="H24" s="37"/>
      <c r="I24" s="31"/>
      <c r="J24" s="30"/>
      <c r="K24" s="35" t="str">
        <f>IF($E24="","",IF($L24&lt;&gt;"",$L24-$C24,Setup!$D$30-$C24))</f>
        <v/>
      </c>
      <c r="L24" s="31"/>
      <c r="M24" s="37"/>
    </row>
    <row r="25" spans="2:13" ht="27.75" customHeight="1">
      <c r="B25" s="26"/>
      <c r="C25" s="27"/>
      <c r="D25" s="34"/>
      <c r="E25" s="34"/>
      <c r="F25" s="26"/>
      <c r="G25" s="26"/>
      <c r="H25" s="34"/>
      <c r="I25" s="27"/>
      <c r="J25" s="26"/>
      <c r="K25" s="35" t="str">
        <f>IF($E25="","",IF($L25&lt;&gt;"",$L25-$C25,Setup!$D$30-$C25))</f>
        <v/>
      </c>
      <c r="L25" s="27"/>
      <c r="M25" s="34"/>
    </row>
    <row r="26" spans="2:13" ht="27.75" customHeight="1">
      <c r="B26" s="30"/>
      <c r="C26" s="31"/>
      <c r="D26" s="37"/>
      <c r="E26" s="37"/>
      <c r="F26" s="30"/>
      <c r="G26" s="30"/>
      <c r="H26" s="37"/>
      <c r="I26" s="31"/>
      <c r="J26" s="30"/>
      <c r="K26" s="35" t="str">
        <f>IF($E26="","",IF($L26&lt;&gt;"",$L26-$C26,Setup!$D$30-$C26))</f>
        <v/>
      </c>
      <c r="L26" s="31"/>
      <c r="M26" s="37"/>
    </row>
    <row r="27" spans="2:13" ht="27.75" customHeight="1">
      <c r="B27" s="26"/>
      <c r="C27" s="27"/>
      <c r="D27" s="34"/>
      <c r="E27" s="34"/>
      <c r="F27" s="26"/>
      <c r="G27" s="26"/>
      <c r="H27" s="34"/>
      <c r="I27" s="27"/>
      <c r="J27" s="26"/>
      <c r="K27" s="35" t="str">
        <f>IF($E27="","",IF($L27&lt;&gt;"",$L27-$C27,Setup!$D$30-$C27))</f>
        <v/>
      </c>
      <c r="L27" s="27"/>
      <c r="M27" s="34"/>
    </row>
    <row r="28" spans="2:13" ht="27.75" customHeight="1">
      <c r="B28" s="30"/>
      <c r="C28" s="31"/>
      <c r="D28" s="37"/>
      <c r="E28" s="37"/>
      <c r="F28" s="30"/>
      <c r="G28" s="30"/>
      <c r="H28" s="37"/>
      <c r="I28" s="31"/>
      <c r="J28" s="30"/>
      <c r="K28" s="35" t="str">
        <f>IF($E28="","",IF($L28&lt;&gt;"",$L28-$C28,Setup!$D$30-$C28))</f>
        <v/>
      </c>
      <c r="L28" s="31"/>
      <c r="M28" s="37"/>
    </row>
    <row r="29" spans="2:13" ht="27.75" customHeight="1">
      <c r="B29" s="26"/>
      <c r="C29" s="27"/>
      <c r="D29" s="34"/>
      <c r="E29" s="34"/>
      <c r="F29" s="26"/>
      <c r="G29" s="26"/>
      <c r="H29" s="34"/>
      <c r="I29" s="27"/>
      <c r="J29" s="26"/>
      <c r="K29" s="35" t="str">
        <f>IF($E29="","",IF($L29&lt;&gt;"",$L29-$C29,Setup!$D$30-$C29))</f>
        <v/>
      </c>
      <c r="L29" s="27"/>
      <c r="M29" s="34"/>
    </row>
    <row r="30" spans="2:13" ht="27.75" customHeight="1">
      <c r="B30" s="30"/>
      <c r="C30" s="31"/>
      <c r="D30" s="37"/>
      <c r="E30" s="37"/>
      <c r="F30" s="30"/>
      <c r="G30" s="30"/>
      <c r="H30" s="37"/>
      <c r="I30" s="31"/>
      <c r="J30" s="30"/>
      <c r="K30" s="35" t="str">
        <f>IF($E30="","",IF($L30&lt;&gt;"",$L30-$C30,Setup!$D$30-$C30))</f>
        <v/>
      </c>
      <c r="L30" s="31"/>
      <c r="M30" s="37"/>
    </row>
    <row r="31" spans="2:13" ht="27.75" customHeight="1">
      <c r="B31" s="26"/>
      <c r="C31" s="27"/>
      <c r="D31" s="34"/>
      <c r="E31" s="34"/>
      <c r="F31" s="26"/>
      <c r="G31" s="26"/>
      <c r="H31" s="34"/>
      <c r="I31" s="27"/>
      <c r="J31" s="26"/>
      <c r="K31" s="35" t="str">
        <f>IF($E31="","",IF($L31&lt;&gt;"",$L31-$C31,Setup!$D$30-$C31))</f>
        <v/>
      </c>
      <c r="L31" s="27"/>
      <c r="M31" s="34"/>
    </row>
    <row r="32" spans="2:13" ht="27.75" customHeight="1">
      <c r="B32" s="30"/>
      <c r="C32" s="31"/>
      <c r="D32" s="37"/>
      <c r="E32" s="37"/>
      <c r="F32" s="30"/>
      <c r="G32" s="30"/>
      <c r="H32" s="37"/>
      <c r="I32" s="31"/>
      <c r="J32" s="30"/>
      <c r="K32" s="35" t="str">
        <f>IF($E32="","",IF($L32&lt;&gt;"",$L32-$C32,Setup!$D$30-$C32))</f>
        <v/>
      </c>
      <c r="L32" s="31"/>
      <c r="M32" s="37"/>
    </row>
    <row r="33" spans="2:13" ht="27.75" customHeight="1">
      <c r="B33" s="26"/>
      <c r="C33" s="27"/>
      <c r="D33" s="34"/>
      <c r="E33" s="34"/>
      <c r="F33" s="26"/>
      <c r="G33" s="26"/>
      <c r="H33" s="34"/>
      <c r="I33" s="27"/>
      <c r="J33" s="26"/>
      <c r="K33" s="35" t="str">
        <f>IF($E33="","",IF($L33&lt;&gt;"",$L33-$C33,Setup!$D$30-$C33))</f>
        <v/>
      </c>
      <c r="L33" s="27"/>
      <c r="M33" s="34"/>
    </row>
    <row r="34" spans="2:13" ht="27.75" customHeight="1">
      <c r="B34" s="30"/>
      <c r="C34" s="31"/>
      <c r="D34" s="37"/>
      <c r="E34" s="37"/>
      <c r="F34" s="30"/>
      <c r="G34" s="30"/>
      <c r="H34" s="37"/>
      <c r="I34" s="31"/>
      <c r="J34" s="30"/>
      <c r="K34" s="35" t="str">
        <f>IF($E34="","",IF($L34&lt;&gt;"",$L34-$C34,Setup!$D$30-$C34))</f>
        <v/>
      </c>
      <c r="L34" s="31"/>
      <c r="M34" s="37"/>
    </row>
    <row r="35" spans="2:13" ht="27.75" customHeight="1">
      <c r="B35" s="26"/>
      <c r="C35" s="27"/>
      <c r="D35" s="34"/>
      <c r="E35" s="34"/>
      <c r="F35" s="26"/>
      <c r="G35" s="26"/>
      <c r="H35" s="34"/>
      <c r="I35" s="27"/>
      <c r="J35" s="26"/>
      <c r="K35" s="35" t="str">
        <f>IF($E35="","",IF($L35&lt;&gt;"",$L35-$C35,Setup!$D$30-$C35))</f>
        <v/>
      </c>
      <c r="L35" s="27"/>
      <c r="M35" s="34"/>
    </row>
    <row r="36" spans="2:13" ht="27.75" customHeight="1">
      <c r="B36" s="30"/>
      <c r="C36" s="31"/>
      <c r="D36" s="37"/>
      <c r="E36" s="37"/>
      <c r="F36" s="30"/>
      <c r="G36" s="30"/>
      <c r="H36" s="37"/>
      <c r="I36" s="31"/>
      <c r="J36" s="30"/>
      <c r="K36" s="35" t="str">
        <f>IF($E36="","",IF($L36&lt;&gt;"",$L36-$C36,Setup!$D$30-$C36))</f>
        <v/>
      </c>
      <c r="L36" s="31"/>
      <c r="M36" s="37"/>
    </row>
    <row r="37" spans="2:13" ht="27.75" customHeight="1">
      <c r="B37" s="26"/>
      <c r="C37" s="27"/>
      <c r="D37" s="34"/>
      <c r="E37" s="34"/>
      <c r="F37" s="26"/>
      <c r="G37" s="26"/>
      <c r="H37" s="34"/>
      <c r="I37" s="27"/>
      <c r="J37" s="26"/>
      <c r="K37" s="35" t="str">
        <f>IF($E37="","",IF($L37&lt;&gt;"",$L37-$C37,Setup!$D$30-$C37))</f>
        <v/>
      </c>
      <c r="L37" s="27"/>
      <c r="M37" s="34"/>
    </row>
    <row r="38" spans="2:13" ht="27.75" customHeight="1">
      <c r="B38" s="30"/>
      <c r="C38" s="31"/>
      <c r="D38" s="37"/>
      <c r="E38" s="37"/>
      <c r="F38" s="30"/>
      <c r="G38" s="30"/>
      <c r="H38" s="37"/>
      <c r="I38" s="31"/>
      <c r="J38" s="30"/>
      <c r="K38" s="35" t="str">
        <f>IF($E38="","",IF($L38&lt;&gt;"",$L38-$C38,Setup!$D$30-$C38))</f>
        <v/>
      </c>
      <c r="L38" s="31"/>
      <c r="M38" s="37"/>
    </row>
    <row r="39" spans="2:13" ht="27.75" customHeight="1">
      <c r="B39" s="26"/>
      <c r="C39" s="27"/>
      <c r="D39" s="34"/>
      <c r="E39" s="34"/>
      <c r="F39" s="26"/>
      <c r="G39" s="26"/>
      <c r="H39" s="34"/>
      <c r="I39" s="27"/>
      <c r="J39" s="26"/>
      <c r="K39" s="35" t="str">
        <f>IF($E39="","",IF($L39&lt;&gt;"",$L39-$C39,Setup!$D$30-$C39))</f>
        <v/>
      </c>
      <c r="L39" s="27"/>
      <c r="M39" s="34"/>
    </row>
    <row r="40" spans="2:13" ht="27.75" customHeight="1">
      <c r="B40" s="30"/>
      <c r="C40" s="31"/>
      <c r="D40" s="37"/>
      <c r="E40" s="37"/>
      <c r="F40" s="30"/>
      <c r="G40" s="30"/>
      <c r="H40" s="37"/>
      <c r="I40" s="31"/>
      <c r="J40" s="30"/>
      <c r="K40" s="35" t="str">
        <f>IF($E40="","",IF($L40&lt;&gt;"",$L40-$C40,Setup!$D$30-$C40))</f>
        <v/>
      </c>
      <c r="L40" s="31"/>
      <c r="M40" s="37"/>
    </row>
    <row r="41" spans="2:13" ht="27.75" customHeight="1">
      <c r="B41" s="26"/>
      <c r="C41" s="27"/>
      <c r="D41" s="34"/>
      <c r="E41" s="34"/>
      <c r="F41" s="26"/>
      <c r="G41" s="26"/>
      <c r="H41" s="34"/>
      <c r="I41" s="27"/>
      <c r="J41" s="26"/>
      <c r="K41" s="35" t="str">
        <f>IF($E41="","",IF($L41&lt;&gt;"",$L41-$C41,Setup!$D$30-$C41))</f>
        <v/>
      </c>
      <c r="L41" s="27"/>
      <c r="M41" s="34"/>
    </row>
    <row r="42" spans="2:13" ht="27.75" customHeight="1">
      <c r="B42" s="30"/>
      <c r="C42" s="31"/>
      <c r="D42" s="37"/>
      <c r="E42" s="37"/>
      <c r="F42" s="30"/>
      <c r="G42" s="30"/>
      <c r="H42" s="37"/>
      <c r="I42" s="31"/>
      <c r="J42" s="30"/>
      <c r="K42" s="35" t="str">
        <f>IF($E42="","",IF($L42&lt;&gt;"",$L42-$C42,Setup!$D$30-$C42))</f>
        <v/>
      </c>
      <c r="L42" s="31"/>
      <c r="M42" s="37"/>
    </row>
    <row r="43" spans="2:13" ht="27.75" customHeight="1">
      <c r="B43" s="26"/>
      <c r="C43" s="27"/>
      <c r="D43" s="34"/>
      <c r="E43" s="34"/>
      <c r="F43" s="26"/>
      <c r="G43" s="26"/>
      <c r="H43" s="34"/>
      <c r="I43" s="27"/>
      <c r="J43" s="26"/>
      <c r="K43" s="35" t="str">
        <f>IF($E43="","",IF($L43&lt;&gt;"",$L43-$C43,Setup!$D$30-$C43))</f>
        <v/>
      </c>
      <c r="L43" s="27"/>
      <c r="M43" s="34"/>
    </row>
    <row r="44" spans="2:13" ht="27.75" customHeight="1">
      <c r="B44" s="30"/>
      <c r="C44" s="31"/>
      <c r="D44" s="37"/>
      <c r="E44" s="37"/>
      <c r="F44" s="30"/>
      <c r="G44" s="30"/>
      <c r="H44" s="37"/>
      <c r="I44" s="31"/>
      <c r="J44" s="30"/>
      <c r="K44" s="35" t="str">
        <f>IF($E44="","",IF($L44&lt;&gt;"",$L44-$C44,Setup!$D$30-$C44))</f>
        <v/>
      </c>
      <c r="L44" s="31"/>
      <c r="M44" s="37"/>
    </row>
    <row r="45" spans="2:13" ht="27.75" customHeight="1">
      <c r="B45" s="26"/>
      <c r="C45" s="27"/>
      <c r="D45" s="34"/>
      <c r="E45" s="34"/>
      <c r="F45" s="26"/>
      <c r="G45" s="26"/>
      <c r="H45" s="34"/>
      <c r="I45" s="27"/>
      <c r="J45" s="26"/>
      <c r="K45" s="35" t="str">
        <f>IF($E45="","",IF($L45&lt;&gt;"",$L45-$C45,Setup!$D$30-$C45))</f>
        <v/>
      </c>
      <c r="L45" s="27"/>
      <c r="M45" s="34"/>
    </row>
    <row r="46" spans="2:13" ht="27.75" customHeight="1">
      <c r="B46" s="30"/>
      <c r="C46" s="31"/>
      <c r="D46" s="37"/>
      <c r="E46" s="37"/>
      <c r="F46" s="30"/>
      <c r="G46" s="30"/>
      <c r="H46" s="37"/>
      <c r="I46" s="31"/>
      <c r="J46" s="30"/>
      <c r="K46" s="35" t="str">
        <f>IF($E46="","",IF($L46&lt;&gt;"",$L46-$C46,Setup!$D$30-$C46))</f>
        <v/>
      </c>
      <c r="L46" s="31"/>
      <c r="M46" s="37"/>
    </row>
    <row r="47" spans="2:13" ht="27.75" customHeight="1">
      <c r="B47" s="26"/>
      <c r="C47" s="27"/>
      <c r="D47" s="34"/>
      <c r="E47" s="34"/>
      <c r="F47" s="26"/>
      <c r="G47" s="26"/>
      <c r="H47" s="34"/>
      <c r="I47" s="27"/>
      <c r="J47" s="26"/>
      <c r="K47" s="35" t="str">
        <f>IF($E47="","",IF($L47&lt;&gt;"",$L47-$C47,Setup!$D$30-$C47))</f>
        <v/>
      </c>
      <c r="L47" s="27"/>
      <c r="M47" s="34"/>
    </row>
    <row r="48" spans="2:13" ht="27.75" customHeight="1">
      <c r="B48" s="30"/>
      <c r="C48" s="31"/>
      <c r="D48" s="37"/>
      <c r="E48" s="37"/>
      <c r="F48" s="30"/>
      <c r="G48" s="30"/>
      <c r="H48" s="37"/>
      <c r="I48" s="31"/>
      <c r="J48" s="30"/>
      <c r="K48" s="35" t="str">
        <f>IF($E48="","",IF($L48&lt;&gt;"",$L48-$C48,Setup!$D$30-$C48))</f>
        <v/>
      </c>
      <c r="L48" s="31"/>
      <c r="M48" s="37"/>
    </row>
    <row r="49" spans="2:13" ht="27.75" customHeight="1">
      <c r="B49" s="26"/>
      <c r="C49" s="27"/>
      <c r="D49" s="34"/>
      <c r="E49" s="34"/>
      <c r="F49" s="26"/>
      <c r="G49" s="26"/>
      <c r="H49" s="34"/>
      <c r="I49" s="27"/>
      <c r="J49" s="26"/>
      <c r="K49" s="35" t="str">
        <f>IF($E49="","",IF($L49&lt;&gt;"",$L49-$C49,Setup!$D$30-$C49))</f>
        <v/>
      </c>
      <c r="L49" s="27"/>
      <c r="M49" s="34"/>
    </row>
    <row r="50" spans="2:13" ht="27.75" customHeight="1">
      <c r="B50" s="30"/>
      <c r="C50" s="31"/>
      <c r="D50" s="37"/>
      <c r="E50" s="37"/>
      <c r="F50" s="30"/>
      <c r="G50" s="30"/>
      <c r="H50" s="37"/>
      <c r="I50" s="31"/>
      <c r="J50" s="30"/>
      <c r="K50" s="35" t="str">
        <f>IF($E50="","",IF($L50&lt;&gt;"",$L50-$C50,Setup!$D$30-$C50))</f>
        <v/>
      </c>
      <c r="L50" s="31"/>
      <c r="M50" s="37"/>
    </row>
    <row r="51" spans="2:13" ht="27.75" customHeight="1">
      <c r="B51" s="26"/>
      <c r="C51" s="27"/>
      <c r="D51" s="34"/>
      <c r="E51" s="34"/>
      <c r="F51" s="26"/>
      <c r="G51" s="26"/>
      <c r="H51" s="34"/>
      <c r="I51" s="27"/>
      <c r="J51" s="26"/>
      <c r="K51" s="35" t="str">
        <f>IF($E51="","",IF($L51&lt;&gt;"",$L51-$C51,Setup!$D$30-$C51))</f>
        <v/>
      </c>
      <c r="L51" s="27"/>
      <c r="M51" s="34"/>
    </row>
    <row r="52" spans="2:13" ht="27.75" customHeight="1">
      <c r="B52" s="30"/>
      <c r="C52" s="31"/>
      <c r="D52" s="37"/>
      <c r="E52" s="37"/>
      <c r="F52" s="30"/>
      <c r="G52" s="30"/>
      <c r="H52" s="37"/>
      <c r="I52" s="31"/>
      <c r="J52" s="30"/>
      <c r="K52" s="35" t="str">
        <f>IF($E52="","",IF($L52&lt;&gt;"",$L52-$C52,Setup!$D$30-$C52))</f>
        <v/>
      </c>
      <c r="L52" s="31"/>
      <c r="M52" s="37"/>
    </row>
    <row r="53" spans="2:13" ht="27.75" customHeight="1">
      <c r="B53" s="26"/>
      <c r="C53" s="27"/>
      <c r="D53" s="34"/>
      <c r="E53" s="34"/>
      <c r="F53" s="26"/>
      <c r="G53" s="26"/>
      <c r="H53" s="34"/>
      <c r="I53" s="27"/>
      <c r="J53" s="26"/>
      <c r="K53" s="35" t="str">
        <f>IF($E53="","",IF($L53&lt;&gt;"",$L53-$C53,Setup!$D$30-$C53))</f>
        <v/>
      </c>
      <c r="L53" s="27"/>
      <c r="M53" s="34"/>
    </row>
    <row r="54" spans="2:13" ht="27.75" customHeight="1">
      <c r="B54" s="30"/>
      <c r="C54" s="31"/>
      <c r="D54" s="37"/>
      <c r="E54" s="37"/>
      <c r="F54" s="30"/>
      <c r="G54" s="30"/>
      <c r="H54" s="37"/>
      <c r="I54" s="31"/>
      <c r="J54" s="30"/>
      <c r="K54" s="35" t="str">
        <f>IF($E54="","",IF($L54&lt;&gt;"",$L54-$C54,Setup!$D$30-$C54))</f>
        <v/>
      </c>
      <c r="L54" s="31"/>
      <c r="M54" s="37"/>
    </row>
    <row r="55" spans="2:13" ht="27.75" customHeight="1">
      <c r="B55" s="26"/>
      <c r="C55" s="27"/>
      <c r="D55" s="34"/>
      <c r="E55" s="34"/>
      <c r="F55" s="26"/>
      <c r="G55" s="26"/>
      <c r="H55" s="34"/>
      <c r="I55" s="27"/>
      <c r="J55" s="26"/>
      <c r="K55" s="35" t="str">
        <f>IF($E55="","",IF($L55&lt;&gt;"",$L55-$C55,Setup!$D$30-$C55))</f>
        <v/>
      </c>
      <c r="L55" s="27"/>
      <c r="M55" s="34"/>
    </row>
    <row r="56" spans="2:13" ht="27.75" customHeight="1">
      <c r="B56" s="30"/>
      <c r="C56" s="31"/>
      <c r="D56" s="37"/>
      <c r="E56" s="37"/>
      <c r="F56" s="30"/>
      <c r="G56" s="30"/>
      <c r="H56" s="37"/>
      <c r="I56" s="31"/>
      <c r="J56" s="30"/>
      <c r="K56" s="35" t="str">
        <f>IF($E56="","",IF($L56&lt;&gt;"",$L56-$C56,Setup!$D$30-$C56))</f>
        <v/>
      </c>
      <c r="L56" s="31"/>
      <c r="M56" s="37"/>
    </row>
    <row r="57" spans="2:13" ht="27.75" customHeight="1">
      <c r="B57" s="26"/>
      <c r="C57" s="27"/>
      <c r="D57" s="34"/>
      <c r="E57" s="34"/>
      <c r="F57" s="26"/>
      <c r="G57" s="26"/>
      <c r="H57" s="34"/>
      <c r="I57" s="27"/>
      <c r="J57" s="26"/>
      <c r="K57" s="35" t="str">
        <f>IF($E57="","",IF($L57&lt;&gt;"",$L57-$C57,Setup!$D$30-$C57))</f>
        <v/>
      </c>
      <c r="L57" s="27"/>
      <c r="M57" s="34"/>
    </row>
    <row r="58" spans="2:13" ht="27.75" customHeight="1">
      <c r="B58" s="30"/>
      <c r="C58" s="31"/>
      <c r="D58" s="37"/>
      <c r="E58" s="37"/>
      <c r="F58" s="30"/>
      <c r="G58" s="30"/>
      <c r="H58" s="37"/>
      <c r="I58" s="31"/>
      <c r="J58" s="30"/>
      <c r="K58" s="35" t="str">
        <f>IF($E58="","",IF($L58&lt;&gt;"",$L58-$C58,Setup!$D$30-$C58))</f>
        <v/>
      </c>
      <c r="L58" s="31"/>
      <c r="M58" s="37"/>
    </row>
    <row r="60" spans="2:13" ht="15" customHeight="1">
      <c r="B60" s="50" t="s">
        <v>314</v>
      </c>
      <c r="C60" s="50"/>
      <c r="D60" s="50"/>
      <c r="E60" s="50"/>
      <c r="F60" s="50"/>
      <c r="G60" s="50"/>
      <c r="H60" s="50"/>
      <c r="I60" s="50"/>
      <c r="J60" s="50"/>
      <c r="K60" s="50"/>
      <c r="L60" s="50"/>
      <c r="M60" s="50"/>
    </row>
  </sheetData>
  <autoFilter ref="B8:M58" xr:uid="{00000000-0009-0000-0000-000006000000}"/>
  <mergeCells count="5">
    <mergeCell ref="B1:N1"/>
    <mergeCell ref="B2:N2"/>
    <mergeCell ref="B3:L3"/>
    <mergeCell ref="B4:L4"/>
    <mergeCell ref="B60:M60"/>
  </mergeCells>
  <conditionalFormatting sqref="B3:L3">
    <cfRule type="expression" dxfId="14" priority="2">
      <formula>LEN($B$3)&gt;0</formula>
    </cfRule>
  </conditionalFormatting>
  <conditionalFormatting sqref="G9:G58">
    <cfRule type="cellIs" dxfId="12" priority="7" operator="equal">
      <formula>"Stop work"</formula>
    </cfRule>
  </conditionalFormatting>
  <conditionalFormatting sqref="J9:J58">
    <cfRule type="cellIs" dxfId="11" priority="3" operator="equal">
      <formula>"Open"</formula>
    </cfRule>
    <cfRule type="cellIs" dxfId="10" priority="4" operator="equal">
      <formula>"In progress"</formula>
    </cfRule>
    <cfRule type="cellIs" dxfId="9" priority="5" operator="equal">
      <formula>"Closed"</formula>
    </cfRule>
    <cfRule type="cellIs" dxfId="8" priority="6" operator="equal">
      <formula>"Escalated"</formula>
    </cfRule>
  </conditionalFormatting>
  <pageMargins left="0.3" right="0.3" top="0.45" bottom="0.45" header="0.511811023622047" footer="0.511811023622047"/>
  <pageSetup paperSize="8" fitToHeight="0" orientation="landscape" horizontalDpi="300" verticalDpi="300"/>
  <drawing r:id="rId1"/>
  <extLst>
    <ext xmlns:x14="http://schemas.microsoft.com/office/spreadsheetml/2009/9/main" uri="{78C0D931-6437-407d-A8EE-F0AAD7539E65}">
      <x14:conditionalFormattings>
        <x14:conditionalFormatting xmlns:xm="http://schemas.microsoft.com/office/excel/2006/main">
          <x14:cfRule type="expression" priority="8" id="{00000000-000E-0000-0600-000008000000}">
            <xm:f>AND($I9&lt;&gt;"",$I9&lt;Setup!$D$30,$J9&lt;&gt;"Closed",$J9&lt;&gt;"")</xm:f>
            <x14:dxf>
              <fill>
                <patternFill>
                  <bgColor rgb="FFFDEBE9"/>
                </patternFill>
              </fill>
            </x14:dxf>
          </x14:cfRule>
          <xm:sqref>B9:M58</xm:sqref>
        </x14:conditionalFormatting>
      </x14:conditionalFormattings>
    </ext>
    <ext xmlns:x14="http://schemas.microsoft.com/office/spreadsheetml/2009/9/main" uri="{CCE6A557-97BC-4b89-ADB6-D9C93CAAB3DF}">
      <x14:dataValidations xmlns:xm="http://schemas.microsoft.com/office/excel/2006/main" count="2">
        <x14:dataValidation type="list" allowBlank="1" xr:uid="{00000000-0002-0000-0600-000000000000}">
          <x14:formula1>
            <xm:f>Reference!$H$30:$H$33</xm:f>
          </x14:formula1>
          <x14:formula2>
            <xm:f>0</xm:f>
          </x14:formula2>
          <xm:sqref>G9:G58</xm:sqref>
        </x14:dataValidation>
        <x14:dataValidation type="list" allowBlank="1" showInputMessage="1" promptTitle="Status" prompt="Closed needs a closed date and evidence. 'Fixed' is not evidence - name a photo, a report or an inspection reference." xr:uid="{00000000-0002-0000-0600-000001000000}">
          <x14:formula1>
            <xm:f>Reference!$F$30:$F$33</xm:f>
          </x14:formula1>
          <x14:formula2>
            <xm:f>0</xm:f>
          </x14:formula2>
          <xm:sqref>J9:J58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B79D0"/>
    <pageSetUpPr fitToPage="1"/>
  </sheetPr>
  <dimension ref="B1:L61"/>
  <sheetViews>
    <sheetView showGridLines="0" zoomScale="90" zoomScaleNormal="90" workbookViewId="0"/>
  </sheetViews>
  <sheetFormatPr defaultColWidth="8.7109375" defaultRowHeight="15"/>
  <cols>
    <col min="1" max="1" width="2.140625" customWidth="1"/>
    <col min="2" max="2" width="8" customWidth="1"/>
    <col min="3" max="3" width="12" customWidth="1"/>
    <col min="4" max="4" width="13" customWidth="1"/>
    <col min="5" max="5" width="46" customWidth="1"/>
    <col min="6" max="6" width="22" customWidth="1"/>
    <col min="7" max="8" width="16" customWidth="1"/>
    <col min="9" max="9" width="20" customWidth="1"/>
    <col min="10" max="10" width="11" customWidth="1"/>
    <col min="11" max="11" width="14" customWidth="1"/>
    <col min="12" max="12" width="2.140625" customWidth="1"/>
  </cols>
  <sheetData>
    <row r="1" spans="2:12" ht="33.75" customHeight="1">
      <c r="B1" s="47" t="s">
        <v>315</v>
      </c>
      <c r="C1" s="47"/>
      <c r="D1" s="47"/>
      <c r="E1" s="47"/>
      <c r="F1" s="47"/>
      <c r="G1" s="47"/>
      <c r="H1" s="47"/>
      <c r="I1" s="47"/>
      <c r="J1" s="47"/>
      <c r="K1" s="47"/>
      <c r="L1" s="47"/>
    </row>
    <row r="2" spans="2:12" ht="4.5" customHeight="1">
      <c r="B2" s="48"/>
      <c r="C2" s="48"/>
      <c r="D2" s="48"/>
      <c r="E2" s="48"/>
      <c r="F2" s="48"/>
      <c r="G2" s="48"/>
      <c r="H2" s="48"/>
      <c r="I2" s="48"/>
      <c r="J2" s="48"/>
      <c r="K2" s="48"/>
      <c r="L2" s="48"/>
    </row>
    <row r="3" spans="2:12" ht="16.5" customHeight="1">
      <c r="B3" s="49" t="str">
        <f>IF(LEFT(Setup!$D$7,7)&lt;&gt;"EXAMPLE","","EXAMPLE DATA - a worked example runs through every sheet. Type your project name on Setup and this banner clears.")</f>
        <v>EXAMPLE DATA - a worked example runs through every sheet. Type your project name on Setup and this banner clears.</v>
      </c>
      <c r="C3" s="49"/>
      <c r="D3" s="49"/>
      <c r="E3" s="49"/>
      <c r="F3" s="49"/>
      <c r="G3" s="49"/>
      <c r="H3" s="49"/>
      <c r="I3" s="49"/>
      <c r="J3" s="49"/>
      <c r="K3" s="49"/>
      <c r="L3" s="49"/>
    </row>
    <row r="4" spans="2:12" ht="25.5" customHeight="1">
      <c r="B4" s="50" t="s">
        <v>316</v>
      </c>
      <c r="C4" s="50"/>
      <c r="D4" s="50"/>
      <c r="E4" s="50"/>
      <c r="F4" s="50"/>
      <c r="G4" s="50"/>
      <c r="H4" s="50"/>
      <c r="I4" s="50"/>
      <c r="J4" s="50"/>
      <c r="K4" s="50"/>
      <c r="L4" s="50"/>
    </row>
    <row r="8" spans="2:12" ht="31.5" customHeight="1">
      <c r="B8" s="16" t="s">
        <v>291</v>
      </c>
      <c r="C8" s="16" t="s">
        <v>265</v>
      </c>
      <c r="D8" s="16" t="s">
        <v>317</v>
      </c>
      <c r="E8" s="16" t="s">
        <v>318</v>
      </c>
      <c r="F8" s="16" t="s">
        <v>319</v>
      </c>
      <c r="G8" s="16" t="s">
        <v>320</v>
      </c>
      <c r="H8" s="16" t="s">
        <v>191</v>
      </c>
      <c r="I8" s="16" t="s">
        <v>190</v>
      </c>
      <c r="J8" s="16" t="s">
        <v>321</v>
      </c>
      <c r="K8" s="16" t="s">
        <v>322</v>
      </c>
    </row>
    <row r="9" spans="2:12" ht="27.75" customHeight="1">
      <c r="B9" s="26" t="s">
        <v>323</v>
      </c>
      <c r="C9" s="27">
        <v>46238</v>
      </c>
      <c r="D9" s="26" t="s">
        <v>197</v>
      </c>
      <c r="E9" s="34" t="s">
        <v>324</v>
      </c>
      <c r="F9" s="34" t="s">
        <v>325</v>
      </c>
      <c r="G9" s="34" t="s">
        <v>243</v>
      </c>
      <c r="H9" s="34" t="s">
        <v>206</v>
      </c>
      <c r="I9" s="34" t="s">
        <v>207</v>
      </c>
      <c r="J9" s="26" t="s">
        <v>326</v>
      </c>
      <c r="K9" s="26"/>
    </row>
    <row r="10" spans="2:12" ht="27.75" customHeight="1">
      <c r="B10" s="30" t="s">
        <v>327</v>
      </c>
      <c r="C10" s="31">
        <v>46244</v>
      </c>
      <c r="D10" s="30" t="s">
        <v>197</v>
      </c>
      <c r="E10" s="37" t="s">
        <v>328</v>
      </c>
      <c r="F10" s="37" t="s">
        <v>329</v>
      </c>
      <c r="G10" s="37" t="s">
        <v>248</v>
      </c>
      <c r="H10" s="37" t="s">
        <v>206</v>
      </c>
      <c r="I10" s="37" t="s">
        <v>207</v>
      </c>
      <c r="J10" s="30" t="s">
        <v>326</v>
      </c>
      <c r="K10" s="30"/>
    </row>
    <row r="11" spans="2:12" ht="27.75" customHeight="1">
      <c r="B11" s="26"/>
      <c r="C11" s="27"/>
      <c r="D11" s="26"/>
      <c r="E11" s="34"/>
      <c r="F11" s="34"/>
      <c r="G11" s="34"/>
      <c r="H11" s="34"/>
      <c r="I11" s="34"/>
      <c r="J11" s="26"/>
      <c r="K11" s="26"/>
    </row>
    <row r="12" spans="2:12" ht="27.75" customHeight="1">
      <c r="B12" s="30"/>
      <c r="C12" s="31"/>
      <c r="D12" s="30"/>
      <c r="E12" s="37"/>
      <c r="F12" s="37"/>
      <c r="G12" s="37"/>
      <c r="H12" s="37"/>
      <c r="I12" s="37"/>
      <c r="J12" s="30"/>
      <c r="K12" s="30"/>
    </row>
    <row r="13" spans="2:12" ht="27.75" customHeight="1">
      <c r="B13" s="26"/>
      <c r="C13" s="27"/>
      <c r="D13" s="26"/>
      <c r="E13" s="34"/>
      <c r="F13" s="34"/>
      <c r="G13" s="34"/>
      <c r="H13" s="34"/>
      <c r="I13" s="34"/>
      <c r="J13" s="26"/>
      <c r="K13" s="26"/>
    </row>
    <row r="14" spans="2:12" ht="27.75" customHeight="1">
      <c r="B14" s="30"/>
      <c r="C14" s="31"/>
      <c r="D14" s="30"/>
      <c r="E14" s="37"/>
      <c r="F14" s="37"/>
      <c r="G14" s="37"/>
      <c r="H14" s="37"/>
      <c r="I14" s="37"/>
      <c r="J14" s="30"/>
      <c r="K14" s="30"/>
    </row>
    <row r="15" spans="2:12" ht="27.75" customHeight="1">
      <c r="B15" s="26"/>
      <c r="C15" s="27"/>
      <c r="D15" s="26"/>
      <c r="E15" s="34"/>
      <c r="F15" s="34"/>
      <c r="G15" s="34"/>
      <c r="H15" s="34"/>
      <c r="I15" s="34"/>
      <c r="J15" s="26"/>
      <c r="K15" s="26"/>
    </row>
    <row r="16" spans="2:12" ht="27.75" customHeight="1">
      <c r="B16" s="30"/>
      <c r="C16" s="31"/>
      <c r="D16" s="30"/>
      <c r="E16" s="37"/>
      <c r="F16" s="37"/>
      <c r="G16" s="37"/>
      <c r="H16" s="37"/>
      <c r="I16" s="37"/>
      <c r="J16" s="30"/>
      <c r="K16" s="30"/>
    </row>
    <row r="17" spans="2:11" ht="27.75" customHeight="1">
      <c r="B17" s="26"/>
      <c r="C17" s="27"/>
      <c r="D17" s="26"/>
      <c r="E17" s="34"/>
      <c r="F17" s="34"/>
      <c r="G17" s="34"/>
      <c r="H17" s="34"/>
      <c r="I17" s="34"/>
      <c r="J17" s="26"/>
      <c r="K17" s="26"/>
    </row>
    <row r="18" spans="2:11" ht="27.75" customHeight="1">
      <c r="B18" s="30"/>
      <c r="C18" s="31"/>
      <c r="D18" s="30"/>
      <c r="E18" s="37"/>
      <c r="F18" s="37"/>
      <c r="G18" s="37"/>
      <c r="H18" s="37"/>
      <c r="I18" s="37"/>
      <c r="J18" s="30"/>
      <c r="K18" s="30"/>
    </row>
    <row r="19" spans="2:11" ht="27.75" customHeight="1">
      <c r="B19" s="26"/>
      <c r="C19" s="27"/>
      <c r="D19" s="26"/>
      <c r="E19" s="34"/>
      <c r="F19" s="34"/>
      <c r="G19" s="34"/>
      <c r="H19" s="34"/>
      <c r="I19" s="34"/>
      <c r="J19" s="26"/>
      <c r="K19" s="26"/>
    </row>
    <row r="20" spans="2:11" ht="27.75" customHeight="1">
      <c r="B20" s="30"/>
      <c r="C20" s="31"/>
      <c r="D20" s="30"/>
      <c r="E20" s="37"/>
      <c r="F20" s="37"/>
      <c r="G20" s="37"/>
      <c r="H20" s="37"/>
      <c r="I20" s="37"/>
      <c r="J20" s="30"/>
      <c r="K20" s="30"/>
    </row>
    <row r="21" spans="2:11" ht="27.75" customHeight="1">
      <c r="B21" s="26"/>
      <c r="C21" s="27"/>
      <c r="D21" s="26"/>
      <c r="E21" s="34"/>
      <c r="F21" s="34"/>
      <c r="G21" s="34"/>
      <c r="H21" s="34"/>
      <c r="I21" s="34"/>
      <c r="J21" s="26"/>
      <c r="K21" s="26"/>
    </row>
    <row r="22" spans="2:11" ht="27.75" customHeight="1">
      <c r="B22" s="30"/>
      <c r="C22" s="31"/>
      <c r="D22" s="30"/>
      <c r="E22" s="37"/>
      <c r="F22" s="37"/>
      <c r="G22" s="37"/>
      <c r="H22" s="37"/>
      <c r="I22" s="37"/>
      <c r="J22" s="30"/>
      <c r="K22" s="30"/>
    </row>
    <row r="23" spans="2:11" ht="27.75" customHeight="1">
      <c r="B23" s="26"/>
      <c r="C23" s="27"/>
      <c r="D23" s="26"/>
      <c r="E23" s="34"/>
      <c r="F23" s="34"/>
      <c r="G23" s="34"/>
      <c r="H23" s="34"/>
      <c r="I23" s="34"/>
      <c r="J23" s="26"/>
      <c r="K23" s="26"/>
    </row>
    <row r="24" spans="2:11" ht="27.75" customHeight="1">
      <c r="B24" s="30"/>
      <c r="C24" s="31"/>
      <c r="D24" s="30"/>
      <c r="E24" s="37"/>
      <c r="F24" s="37"/>
      <c r="G24" s="37"/>
      <c r="H24" s="37"/>
      <c r="I24" s="37"/>
      <c r="J24" s="30"/>
      <c r="K24" s="30"/>
    </row>
    <row r="25" spans="2:11" ht="27.75" customHeight="1">
      <c r="B25" s="26"/>
      <c r="C25" s="27"/>
      <c r="D25" s="26"/>
      <c r="E25" s="34"/>
      <c r="F25" s="34"/>
      <c r="G25" s="34"/>
      <c r="H25" s="34"/>
      <c r="I25" s="34"/>
      <c r="J25" s="26"/>
      <c r="K25" s="26"/>
    </row>
    <row r="26" spans="2:11" ht="27.75" customHeight="1">
      <c r="B26" s="30"/>
      <c r="C26" s="31"/>
      <c r="D26" s="30"/>
      <c r="E26" s="37"/>
      <c r="F26" s="37"/>
      <c r="G26" s="37"/>
      <c r="H26" s="37"/>
      <c r="I26" s="37"/>
      <c r="J26" s="30"/>
      <c r="K26" s="30"/>
    </row>
    <row r="27" spans="2:11" ht="27.75" customHeight="1">
      <c r="B27" s="26"/>
      <c r="C27" s="27"/>
      <c r="D27" s="26"/>
      <c r="E27" s="34"/>
      <c r="F27" s="34"/>
      <c r="G27" s="34"/>
      <c r="H27" s="34"/>
      <c r="I27" s="34"/>
      <c r="J27" s="26"/>
      <c r="K27" s="26"/>
    </row>
    <row r="28" spans="2:11" ht="27.75" customHeight="1">
      <c r="B28" s="30"/>
      <c r="C28" s="31"/>
      <c r="D28" s="30"/>
      <c r="E28" s="37"/>
      <c r="F28" s="37"/>
      <c r="G28" s="37"/>
      <c r="H28" s="37"/>
      <c r="I28" s="37"/>
      <c r="J28" s="30"/>
      <c r="K28" s="30"/>
    </row>
    <row r="29" spans="2:11" ht="27.75" customHeight="1">
      <c r="B29" s="26"/>
      <c r="C29" s="27"/>
      <c r="D29" s="26"/>
      <c r="E29" s="34"/>
      <c r="F29" s="34"/>
      <c r="G29" s="34"/>
      <c r="H29" s="34"/>
      <c r="I29" s="34"/>
      <c r="J29" s="26"/>
      <c r="K29" s="26"/>
    </row>
    <row r="30" spans="2:11" ht="27.75" customHeight="1">
      <c r="B30" s="30"/>
      <c r="C30" s="31"/>
      <c r="D30" s="30"/>
      <c r="E30" s="37"/>
      <c r="F30" s="37"/>
      <c r="G30" s="37"/>
      <c r="H30" s="37"/>
      <c r="I30" s="37"/>
      <c r="J30" s="30"/>
      <c r="K30" s="30"/>
    </row>
    <row r="31" spans="2:11" ht="27.75" customHeight="1">
      <c r="B31" s="26"/>
      <c r="C31" s="27"/>
      <c r="D31" s="26"/>
      <c r="E31" s="34"/>
      <c r="F31" s="34"/>
      <c r="G31" s="34"/>
      <c r="H31" s="34"/>
      <c r="I31" s="34"/>
      <c r="J31" s="26"/>
      <c r="K31" s="26"/>
    </row>
    <row r="32" spans="2:11" ht="27.75" customHeight="1">
      <c r="B32" s="30"/>
      <c r="C32" s="31"/>
      <c r="D32" s="30"/>
      <c r="E32" s="37"/>
      <c r="F32" s="37"/>
      <c r="G32" s="37"/>
      <c r="H32" s="37"/>
      <c r="I32" s="37"/>
      <c r="J32" s="30"/>
      <c r="K32" s="30"/>
    </row>
    <row r="33" spans="2:11" ht="27.75" customHeight="1">
      <c r="B33" s="26"/>
      <c r="C33" s="27"/>
      <c r="D33" s="26"/>
      <c r="E33" s="34"/>
      <c r="F33" s="34"/>
      <c r="G33" s="34"/>
      <c r="H33" s="34"/>
      <c r="I33" s="34"/>
      <c r="J33" s="26"/>
      <c r="K33" s="26"/>
    </row>
    <row r="34" spans="2:11" ht="27.75" customHeight="1">
      <c r="B34" s="30"/>
      <c r="C34" s="31"/>
      <c r="D34" s="30"/>
      <c r="E34" s="37"/>
      <c r="F34" s="37"/>
      <c r="G34" s="37"/>
      <c r="H34" s="37"/>
      <c r="I34" s="37"/>
      <c r="J34" s="30"/>
      <c r="K34" s="30"/>
    </row>
    <row r="35" spans="2:11" ht="27.75" customHeight="1">
      <c r="B35" s="26"/>
      <c r="C35" s="27"/>
      <c r="D35" s="26"/>
      <c r="E35" s="34"/>
      <c r="F35" s="34"/>
      <c r="G35" s="34"/>
      <c r="H35" s="34"/>
      <c r="I35" s="34"/>
      <c r="J35" s="26"/>
      <c r="K35" s="26"/>
    </row>
    <row r="36" spans="2:11" ht="27.75" customHeight="1">
      <c r="B36" s="30"/>
      <c r="C36" s="31"/>
      <c r="D36" s="30"/>
      <c r="E36" s="37"/>
      <c r="F36" s="37"/>
      <c r="G36" s="37"/>
      <c r="H36" s="37"/>
      <c r="I36" s="37"/>
      <c r="J36" s="30"/>
      <c r="K36" s="30"/>
    </row>
    <row r="37" spans="2:11" ht="27.75" customHeight="1">
      <c r="B37" s="26"/>
      <c r="C37" s="27"/>
      <c r="D37" s="26"/>
      <c r="E37" s="34"/>
      <c r="F37" s="34"/>
      <c r="G37" s="34"/>
      <c r="H37" s="34"/>
      <c r="I37" s="34"/>
      <c r="J37" s="26"/>
      <c r="K37" s="26"/>
    </row>
    <row r="38" spans="2:11" ht="27.75" customHeight="1">
      <c r="B38" s="30"/>
      <c r="C38" s="31"/>
      <c r="D38" s="30"/>
      <c r="E38" s="37"/>
      <c r="F38" s="37"/>
      <c r="G38" s="37"/>
      <c r="H38" s="37"/>
      <c r="I38" s="37"/>
      <c r="J38" s="30"/>
      <c r="K38" s="30"/>
    </row>
    <row r="39" spans="2:11" ht="27.75" customHeight="1">
      <c r="B39" s="26"/>
      <c r="C39" s="27"/>
      <c r="D39" s="26"/>
      <c r="E39" s="34"/>
      <c r="F39" s="34"/>
      <c r="G39" s="34"/>
      <c r="H39" s="34"/>
      <c r="I39" s="34"/>
      <c r="J39" s="26"/>
      <c r="K39" s="26"/>
    </row>
    <row r="40" spans="2:11" ht="27.75" customHeight="1">
      <c r="B40" s="30"/>
      <c r="C40" s="31"/>
      <c r="D40" s="30"/>
      <c r="E40" s="37"/>
      <c r="F40" s="37"/>
      <c r="G40" s="37"/>
      <c r="H40" s="37"/>
      <c r="I40" s="37"/>
      <c r="J40" s="30"/>
      <c r="K40" s="30"/>
    </row>
    <row r="41" spans="2:11" ht="27.75" customHeight="1">
      <c r="B41" s="26"/>
      <c r="C41" s="27"/>
      <c r="D41" s="26"/>
      <c r="E41" s="34"/>
      <c r="F41" s="34"/>
      <c r="G41" s="34"/>
      <c r="H41" s="34"/>
      <c r="I41" s="34"/>
      <c r="J41" s="26"/>
      <c r="K41" s="26"/>
    </row>
    <row r="42" spans="2:11" ht="27.75" customHeight="1">
      <c r="B42" s="30"/>
      <c r="C42" s="31"/>
      <c r="D42" s="30"/>
      <c r="E42" s="37"/>
      <c r="F42" s="37"/>
      <c r="G42" s="37"/>
      <c r="H42" s="37"/>
      <c r="I42" s="37"/>
      <c r="J42" s="30"/>
      <c r="K42" s="30"/>
    </row>
    <row r="43" spans="2:11" ht="27.75" customHeight="1">
      <c r="B43" s="26"/>
      <c r="C43" s="27"/>
      <c r="D43" s="26"/>
      <c r="E43" s="34"/>
      <c r="F43" s="34"/>
      <c r="G43" s="34"/>
      <c r="H43" s="34"/>
      <c r="I43" s="34"/>
      <c r="J43" s="26"/>
      <c r="K43" s="26"/>
    </row>
    <row r="44" spans="2:11" ht="27.75" customHeight="1">
      <c r="B44" s="30"/>
      <c r="C44" s="31"/>
      <c r="D44" s="30"/>
      <c r="E44" s="37"/>
      <c r="F44" s="37"/>
      <c r="G44" s="37"/>
      <c r="H44" s="37"/>
      <c r="I44" s="37"/>
      <c r="J44" s="30"/>
      <c r="K44" s="30"/>
    </row>
    <row r="45" spans="2:11" ht="27.75" customHeight="1">
      <c r="B45" s="26"/>
      <c r="C45" s="27"/>
      <c r="D45" s="26"/>
      <c r="E45" s="34"/>
      <c r="F45" s="34"/>
      <c r="G45" s="34"/>
      <c r="H45" s="34"/>
      <c r="I45" s="34"/>
      <c r="J45" s="26"/>
      <c r="K45" s="26"/>
    </row>
    <row r="46" spans="2:11" ht="27.75" customHeight="1">
      <c r="B46" s="30"/>
      <c r="C46" s="31"/>
      <c r="D46" s="30"/>
      <c r="E46" s="37"/>
      <c r="F46" s="37"/>
      <c r="G46" s="37"/>
      <c r="H46" s="37"/>
      <c r="I46" s="37"/>
      <c r="J46" s="30"/>
      <c r="K46" s="30"/>
    </row>
    <row r="47" spans="2:11" ht="27.75" customHeight="1">
      <c r="B47" s="26"/>
      <c r="C47" s="27"/>
      <c r="D47" s="26"/>
      <c r="E47" s="34"/>
      <c r="F47" s="34"/>
      <c r="G47" s="34"/>
      <c r="H47" s="34"/>
      <c r="I47" s="34"/>
      <c r="J47" s="26"/>
      <c r="K47" s="26"/>
    </row>
    <row r="48" spans="2:11" ht="27.75" customHeight="1">
      <c r="B48" s="30"/>
      <c r="C48" s="31"/>
      <c r="D48" s="30"/>
      <c r="E48" s="37"/>
      <c r="F48" s="37"/>
      <c r="G48" s="37"/>
      <c r="H48" s="37"/>
      <c r="I48" s="37"/>
      <c r="J48" s="30"/>
      <c r="K48" s="30"/>
    </row>
    <row r="49" spans="2:11" ht="27.75" customHeight="1">
      <c r="B49" s="26"/>
      <c r="C49" s="27"/>
      <c r="D49" s="26"/>
      <c r="E49" s="34"/>
      <c r="F49" s="34"/>
      <c r="G49" s="34"/>
      <c r="H49" s="34"/>
      <c r="I49" s="34"/>
      <c r="J49" s="26"/>
      <c r="K49" s="26"/>
    </row>
    <row r="50" spans="2:11" ht="27.75" customHeight="1">
      <c r="B50" s="30"/>
      <c r="C50" s="31"/>
      <c r="D50" s="30"/>
      <c r="E50" s="37"/>
      <c r="F50" s="37"/>
      <c r="G50" s="37"/>
      <c r="H50" s="37"/>
      <c r="I50" s="37"/>
      <c r="J50" s="30"/>
      <c r="K50" s="30"/>
    </row>
    <row r="51" spans="2:11" ht="27.75" customHeight="1">
      <c r="B51" s="26"/>
      <c r="C51" s="27"/>
      <c r="D51" s="26"/>
      <c r="E51" s="34"/>
      <c r="F51" s="34"/>
      <c r="G51" s="34"/>
      <c r="H51" s="34"/>
      <c r="I51" s="34"/>
      <c r="J51" s="26"/>
      <c r="K51" s="26"/>
    </row>
    <row r="52" spans="2:11" ht="27.75" customHeight="1">
      <c r="B52" s="30"/>
      <c r="C52" s="31"/>
      <c r="D52" s="30"/>
      <c r="E52" s="37"/>
      <c r="F52" s="37"/>
      <c r="G52" s="37"/>
      <c r="H52" s="37"/>
      <c r="I52" s="37"/>
      <c r="J52" s="30"/>
      <c r="K52" s="30"/>
    </row>
    <row r="53" spans="2:11" ht="27.75" customHeight="1">
      <c r="B53" s="26"/>
      <c r="C53" s="27"/>
      <c r="D53" s="26"/>
      <c r="E53" s="34"/>
      <c r="F53" s="34"/>
      <c r="G53" s="34"/>
      <c r="H53" s="34"/>
      <c r="I53" s="34"/>
      <c r="J53" s="26"/>
      <c r="K53" s="26"/>
    </row>
    <row r="54" spans="2:11" ht="27.75" customHeight="1">
      <c r="B54" s="30"/>
      <c r="C54" s="31"/>
      <c r="D54" s="30"/>
      <c r="E54" s="37"/>
      <c r="F54" s="37"/>
      <c r="G54" s="37"/>
      <c r="H54" s="37"/>
      <c r="I54" s="37"/>
      <c r="J54" s="30"/>
      <c r="K54" s="30"/>
    </row>
    <row r="55" spans="2:11" ht="27.75" customHeight="1">
      <c r="B55" s="26"/>
      <c r="C55" s="27"/>
      <c r="D55" s="26"/>
      <c r="E55" s="34"/>
      <c r="F55" s="34"/>
      <c r="G55" s="34"/>
      <c r="H55" s="34"/>
      <c r="I55" s="34"/>
      <c r="J55" s="26"/>
      <c r="K55" s="26"/>
    </row>
    <row r="56" spans="2:11" ht="27.75" customHeight="1">
      <c r="B56" s="30"/>
      <c r="C56" s="31"/>
      <c r="D56" s="30"/>
      <c r="E56" s="37"/>
      <c r="F56" s="37"/>
      <c r="G56" s="37"/>
      <c r="H56" s="37"/>
      <c r="I56" s="37"/>
      <c r="J56" s="30"/>
      <c r="K56" s="30"/>
    </row>
    <row r="57" spans="2:11" ht="27.75" customHeight="1">
      <c r="B57" s="26"/>
      <c r="C57" s="27"/>
      <c r="D57" s="26"/>
      <c r="E57" s="34"/>
      <c r="F57" s="34"/>
      <c r="G57" s="34"/>
      <c r="H57" s="34"/>
      <c r="I57" s="34"/>
      <c r="J57" s="26"/>
      <c r="K57" s="26"/>
    </row>
    <row r="58" spans="2:11" ht="27.75" customHeight="1">
      <c r="B58" s="30"/>
      <c r="C58" s="31"/>
      <c r="D58" s="30"/>
      <c r="E58" s="37"/>
      <c r="F58" s="37"/>
      <c r="G58" s="37"/>
      <c r="H58" s="37"/>
      <c r="I58" s="37"/>
      <c r="J58" s="30"/>
      <c r="K58" s="30"/>
    </row>
    <row r="60" spans="2:11" ht="15" customHeight="1">
      <c r="B60" s="50" t="s">
        <v>330</v>
      </c>
      <c r="C60" s="50"/>
      <c r="D60" s="50"/>
      <c r="E60" s="50"/>
      <c r="F60" s="50"/>
      <c r="G60" s="50"/>
      <c r="H60" s="50"/>
      <c r="I60" s="50"/>
      <c r="J60" s="50"/>
      <c r="K60" s="50"/>
    </row>
    <row r="61" spans="2:11">
      <c r="B61" s="50"/>
      <c r="C61" s="50"/>
      <c r="D61" s="50"/>
      <c r="E61" s="50"/>
      <c r="F61" s="50"/>
      <c r="G61" s="50"/>
      <c r="H61" s="50"/>
      <c r="I61" s="50"/>
      <c r="J61" s="50"/>
      <c r="K61" s="50"/>
    </row>
  </sheetData>
  <autoFilter ref="B8:K58" xr:uid="{00000000-0009-0000-0000-000007000000}"/>
  <mergeCells count="5">
    <mergeCell ref="B1:L1"/>
    <mergeCell ref="B2:L2"/>
    <mergeCell ref="B3:L3"/>
    <mergeCell ref="B4:L4"/>
    <mergeCell ref="B60:K61"/>
  </mergeCells>
  <conditionalFormatting sqref="B3:L3">
    <cfRule type="expression" dxfId="7" priority="2">
      <formula>LEN($B$3)&gt;0</formula>
    </cfRule>
  </conditionalFormatting>
  <conditionalFormatting sqref="J9:J58">
    <cfRule type="cellIs" dxfId="6" priority="3" operator="equal">
      <formula>"No"</formula>
    </cfRule>
  </conditionalFormatting>
  <pageMargins left="0.3" right="0.3" top="0.45" bottom="0.45" header="0.511811023622047" footer="0.511811023622047"/>
  <pageSetup paperSize="9" fitToHeight="0" orientation="landscape" horizontalDpi="300" verticalDpi="300"/>
  <drawing r:id="rId1"/>
  <extLst>
    <ext xmlns:x14="http://schemas.microsoft.com/office/spreadsheetml/2009/9/main" uri="{CCE6A557-97BC-4b89-ADB6-D9C93CAAB3DF}">
      <x14:dataValidations xmlns:xm="http://schemas.microsoft.com/office/excel/2006/main" count="4">
        <x14:dataValidation type="list" allowBlank="1" xr:uid="{00000000-0002-0000-0700-000000000000}">
          <x14:formula1>
            <xm:f>Reference!$D$36:$D$43</xm:f>
          </x14:formula1>
          <x14:formula2>
            <xm:f>0</xm:f>
          </x14:formula2>
          <xm:sqref>F9:F58</xm:sqref>
        </x14:dataValidation>
        <x14:dataValidation type="list" allowBlank="1" xr:uid="{00000000-0002-0000-0700-000001000000}">
          <x14:formula1>
            <xm:f>Reference!$B$7:$B$18</xm:f>
          </x14:formula1>
          <x14:formula2>
            <xm:f>0</xm:f>
          </x14:formula2>
          <xm:sqref>I9:I58</xm:sqref>
        </x14:dataValidation>
        <x14:dataValidation type="list" allowBlank="1" showInputMessage="1" promptTitle="Briefed" prompt="A change nobody briefed is a change that did not happen on site." xr:uid="{00000000-0002-0000-0700-000002000000}">
          <x14:formula1>
            <xm:f>Reference!$D$46:$D$47</xm:f>
          </x14:formula1>
          <x14:formula2>
            <xm:f>0</xm:f>
          </x14:formula2>
          <xm:sqref>J9:J58</xm:sqref>
        </x14:dataValidation>
        <x14:dataValidation type="list" allowBlank="1" xr:uid="{00000000-0002-0000-0700-000003000000}">
          <x14:formula1>
            <xm:f>Reference!$H$46:$H$48</xm:f>
          </x14:formula1>
          <x14:formula2>
            <xm:f>0</xm:f>
          </x14:formula2>
          <xm:sqref>K9:K58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1B0C"/>
    <pageSetUpPr fitToPage="1"/>
  </sheetPr>
  <dimension ref="B1:G41"/>
  <sheetViews>
    <sheetView showGridLines="0" zoomScale="90" zoomScaleNormal="90" workbookViewId="0"/>
  </sheetViews>
  <sheetFormatPr defaultColWidth="8.7109375" defaultRowHeight="15"/>
  <cols>
    <col min="1" max="1" width="2.140625" customWidth="1"/>
    <col min="2" max="2" width="5.5703125" customWidth="1"/>
    <col min="3" max="3" width="26" customWidth="1"/>
    <col min="4" max="5" width="34" customWidth="1"/>
    <col min="6" max="6" width="52" customWidth="1"/>
    <col min="7" max="7" width="18" customWidth="1"/>
    <col min="8" max="8" width="2.140625" customWidth="1"/>
  </cols>
  <sheetData>
    <row r="1" spans="2:7" ht="33.75" customHeight="1">
      <c r="B1" s="47" t="s">
        <v>331</v>
      </c>
      <c r="C1" s="47"/>
      <c r="D1" s="47"/>
      <c r="E1" s="47"/>
      <c r="F1" s="47"/>
      <c r="G1" s="47"/>
    </row>
    <row r="2" spans="2:7" ht="4.5" customHeight="1">
      <c r="B2" s="48"/>
      <c r="C2" s="48"/>
      <c r="D2" s="48"/>
      <c r="E2" s="48"/>
      <c r="F2" s="48"/>
      <c r="G2" s="48"/>
    </row>
    <row r="3" spans="2:7" ht="16.5" customHeight="1">
      <c r="B3" s="49" t="str">
        <f>IF(LEFT(Setup!$D$7,7)&lt;&gt;"EXAMPLE","","EXAMPLE DATA - a worked example runs through every sheet. Type your project name on Setup and this banner clears.")</f>
        <v>EXAMPLE DATA - a worked example runs through every sheet. Type your project name on Setup and this banner clears.</v>
      </c>
      <c r="C3" s="49"/>
      <c r="D3" s="49"/>
      <c r="E3" s="49"/>
      <c r="F3" s="49"/>
      <c r="G3" s="49"/>
    </row>
    <row r="4" spans="2:7" ht="25.5" customHeight="1">
      <c r="B4" s="50" t="s">
        <v>332</v>
      </c>
      <c r="C4" s="50"/>
      <c r="D4" s="50"/>
      <c r="E4" s="50"/>
      <c r="F4" s="50"/>
      <c r="G4" s="50"/>
    </row>
    <row r="8" spans="2:7" ht="31.5" customHeight="1">
      <c r="B8" s="16" t="s">
        <v>264</v>
      </c>
      <c r="C8" s="16" t="s">
        <v>333</v>
      </c>
      <c r="D8" s="16" t="s">
        <v>334</v>
      </c>
      <c r="E8" s="16" t="s">
        <v>335</v>
      </c>
      <c r="F8" s="16" t="s">
        <v>336</v>
      </c>
      <c r="G8" s="16" t="s">
        <v>337</v>
      </c>
    </row>
    <row r="9" spans="2:7" ht="45.75" customHeight="1">
      <c r="B9" s="38">
        <f t="shared" ref="B9:B38" si="0">IF($C9="","",ROW()-8)</f>
        <v>1</v>
      </c>
      <c r="C9" s="34" t="s">
        <v>338</v>
      </c>
      <c r="D9" s="34" t="s">
        <v>339</v>
      </c>
      <c r="E9" s="34" t="s">
        <v>340</v>
      </c>
      <c r="F9" s="34" t="s">
        <v>341</v>
      </c>
      <c r="G9" s="34" t="s">
        <v>253</v>
      </c>
    </row>
    <row r="10" spans="2:7" ht="45.75" customHeight="1">
      <c r="B10" s="38">
        <f t="shared" si="0"/>
        <v>2</v>
      </c>
      <c r="C10" s="37" t="s">
        <v>342</v>
      </c>
      <c r="D10" s="37" t="s">
        <v>343</v>
      </c>
      <c r="E10" s="37" t="s">
        <v>344</v>
      </c>
      <c r="F10" s="37" t="s">
        <v>345</v>
      </c>
      <c r="G10" s="37" t="s">
        <v>253</v>
      </c>
    </row>
    <row r="11" spans="2:7" ht="45.75" customHeight="1">
      <c r="B11" s="38">
        <f t="shared" si="0"/>
        <v>3</v>
      </c>
      <c r="C11" s="34" t="s">
        <v>346</v>
      </c>
      <c r="D11" s="34" t="s">
        <v>347</v>
      </c>
      <c r="E11" s="34" t="s">
        <v>348</v>
      </c>
      <c r="F11" s="34" t="s">
        <v>349</v>
      </c>
      <c r="G11" s="34" t="s">
        <v>350</v>
      </c>
    </row>
    <row r="12" spans="2:7" ht="45.75" customHeight="1">
      <c r="B12" s="38">
        <f t="shared" si="0"/>
        <v>4</v>
      </c>
      <c r="C12" s="37" t="s">
        <v>351</v>
      </c>
      <c r="D12" s="37" t="s">
        <v>352</v>
      </c>
      <c r="E12" s="37" t="s">
        <v>353</v>
      </c>
      <c r="F12" s="37" t="s">
        <v>354</v>
      </c>
      <c r="G12" s="37" t="s">
        <v>355</v>
      </c>
    </row>
    <row r="13" spans="2:7" ht="45.75" customHeight="1">
      <c r="B13" s="38">
        <f t="shared" si="0"/>
        <v>5</v>
      </c>
      <c r="C13" s="34" t="s">
        <v>356</v>
      </c>
      <c r="D13" s="34" t="s">
        <v>357</v>
      </c>
      <c r="E13" s="34" t="s">
        <v>358</v>
      </c>
      <c r="F13" s="34" t="s">
        <v>359</v>
      </c>
      <c r="G13" s="34" t="s">
        <v>360</v>
      </c>
    </row>
    <row r="14" spans="2:7" ht="45.75" customHeight="1">
      <c r="B14" s="38">
        <f t="shared" si="0"/>
        <v>6</v>
      </c>
      <c r="C14" s="37" t="s">
        <v>361</v>
      </c>
      <c r="D14" s="37" t="s">
        <v>362</v>
      </c>
      <c r="E14" s="37" t="s">
        <v>363</v>
      </c>
      <c r="F14" s="37" t="s">
        <v>364</v>
      </c>
      <c r="G14" s="37" t="s">
        <v>350</v>
      </c>
    </row>
    <row r="15" spans="2:7" ht="45.75" customHeight="1">
      <c r="B15" s="38" t="str">
        <f t="shared" si="0"/>
        <v/>
      </c>
      <c r="C15" s="34"/>
      <c r="D15" s="34"/>
      <c r="E15" s="34"/>
      <c r="F15" s="34"/>
      <c r="G15" s="34"/>
    </row>
    <row r="16" spans="2:7" ht="45.75" customHeight="1">
      <c r="B16" s="38" t="str">
        <f t="shared" si="0"/>
        <v/>
      </c>
      <c r="C16" s="37"/>
      <c r="D16" s="37"/>
      <c r="E16" s="37"/>
      <c r="F16" s="37"/>
      <c r="G16" s="37"/>
    </row>
    <row r="17" spans="2:7" ht="45.75" customHeight="1">
      <c r="B17" s="38" t="str">
        <f t="shared" si="0"/>
        <v/>
      </c>
      <c r="C17" s="34"/>
      <c r="D17" s="34"/>
      <c r="E17" s="34"/>
      <c r="F17" s="34"/>
      <c r="G17" s="34"/>
    </row>
    <row r="18" spans="2:7" ht="45.75" customHeight="1">
      <c r="B18" s="38" t="str">
        <f t="shared" si="0"/>
        <v/>
      </c>
      <c r="C18" s="37"/>
      <c r="D18" s="37"/>
      <c r="E18" s="37"/>
      <c r="F18" s="37"/>
      <c r="G18" s="37"/>
    </row>
    <row r="19" spans="2:7" ht="45.75" customHeight="1">
      <c r="B19" s="38" t="str">
        <f t="shared" si="0"/>
        <v/>
      </c>
      <c r="C19" s="34"/>
      <c r="D19" s="34"/>
      <c r="E19" s="34"/>
      <c r="F19" s="34"/>
      <c r="G19" s="34"/>
    </row>
    <row r="20" spans="2:7" ht="45.75" customHeight="1">
      <c r="B20" s="38" t="str">
        <f t="shared" si="0"/>
        <v/>
      </c>
      <c r="C20" s="37"/>
      <c r="D20" s="37"/>
      <c r="E20" s="37"/>
      <c r="F20" s="37"/>
      <c r="G20" s="37"/>
    </row>
    <row r="21" spans="2:7" ht="45.75" customHeight="1">
      <c r="B21" s="38" t="str">
        <f t="shared" si="0"/>
        <v/>
      </c>
      <c r="C21" s="34"/>
      <c r="D21" s="34"/>
      <c r="E21" s="34"/>
      <c r="F21" s="34"/>
      <c r="G21" s="34"/>
    </row>
    <row r="22" spans="2:7" ht="45.75" customHeight="1">
      <c r="B22" s="38" t="str">
        <f t="shared" si="0"/>
        <v/>
      </c>
      <c r="C22" s="37"/>
      <c r="D22" s="37"/>
      <c r="E22" s="37"/>
      <c r="F22" s="37"/>
      <c r="G22" s="37"/>
    </row>
    <row r="23" spans="2:7" ht="45.75" customHeight="1">
      <c r="B23" s="38" t="str">
        <f t="shared" si="0"/>
        <v/>
      </c>
      <c r="C23" s="34"/>
      <c r="D23" s="34"/>
      <c r="E23" s="34"/>
      <c r="F23" s="34"/>
      <c r="G23" s="34"/>
    </row>
    <row r="24" spans="2:7" ht="45.75" customHeight="1">
      <c r="B24" s="38" t="str">
        <f t="shared" si="0"/>
        <v/>
      </c>
      <c r="C24" s="37"/>
      <c r="D24" s="37"/>
      <c r="E24" s="37"/>
      <c r="F24" s="37"/>
      <c r="G24" s="37"/>
    </row>
    <row r="25" spans="2:7" ht="45.75" customHeight="1">
      <c r="B25" s="38" t="str">
        <f t="shared" si="0"/>
        <v/>
      </c>
      <c r="C25" s="34"/>
      <c r="D25" s="34"/>
      <c r="E25" s="34"/>
      <c r="F25" s="34"/>
      <c r="G25" s="34"/>
    </row>
    <row r="26" spans="2:7" ht="45.75" customHeight="1">
      <c r="B26" s="38" t="str">
        <f t="shared" si="0"/>
        <v/>
      </c>
      <c r="C26" s="37"/>
      <c r="D26" s="37"/>
      <c r="E26" s="37"/>
      <c r="F26" s="37"/>
      <c r="G26" s="37"/>
    </row>
    <row r="27" spans="2:7" ht="45.75" customHeight="1">
      <c r="B27" s="38" t="str">
        <f t="shared" si="0"/>
        <v/>
      </c>
      <c r="C27" s="34"/>
      <c r="D27" s="34"/>
      <c r="E27" s="34"/>
      <c r="F27" s="34"/>
      <c r="G27" s="34"/>
    </row>
    <row r="28" spans="2:7" ht="45.75" customHeight="1">
      <c r="B28" s="38" t="str">
        <f t="shared" si="0"/>
        <v/>
      </c>
      <c r="C28" s="37"/>
      <c r="D28" s="37"/>
      <c r="E28" s="37"/>
      <c r="F28" s="37"/>
      <c r="G28" s="37"/>
    </row>
    <row r="29" spans="2:7" ht="45.75" customHeight="1">
      <c r="B29" s="38" t="str">
        <f t="shared" si="0"/>
        <v/>
      </c>
      <c r="C29" s="34"/>
      <c r="D29" s="34"/>
      <c r="E29" s="34"/>
      <c r="F29" s="34"/>
      <c r="G29" s="34"/>
    </row>
    <row r="30" spans="2:7" ht="45.75" customHeight="1">
      <c r="B30" s="38" t="str">
        <f t="shared" si="0"/>
        <v/>
      </c>
      <c r="C30" s="37"/>
      <c r="D30" s="37"/>
      <c r="E30" s="37"/>
      <c r="F30" s="37"/>
      <c r="G30" s="37"/>
    </row>
    <row r="31" spans="2:7" ht="45.75" customHeight="1">
      <c r="B31" s="38" t="str">
        <f t="shared" si="0"/>
        <v/>
      </c>
      <c r="C31" s="34"/>
      <c r="D31" s="34"/>
      <c r="E31" s="34"/>
      <c r="F31" s="34"/>
      <c r="G31" s="34"/>
    </row>
    <row r="32" spans="2:7" ht="45.75" customHeight="1">
      <c r="B32" s="38" t="str">
        <f t="shared" si="0"/>
        <v/>
      </c>
      <c r="C32" s="37"/>
      <c r="D32" s="37"/>
      <c r="E32" s="37"/>
      <c r="F32" s="37"/>
      <c r="G32" s="37"/>
    </row>
    <row r="33" spans="2:7" ht="45.75" customHeight="1">
      <c r="B33" s="38" t="str">
        <f t="shared" si="0"/>
        <v/>
      </c>
      <c r="C33" s="34"/>
      <c r="D33" s="34"/>
      <c r="E33" s="34"/>
      <c r="F33" s="34"/>
      <c r="G33" s="34"/>
    </row>
    <row r="34" spans="2:7" ht="45.75" customHeight="1">
      <c r="B34" s="38" t="str">
        <f t="shared" si="0"/>
        <v/>
      </c>
      <c r="C34" s="37"/>
      <c r="D34" s="37"/>
      <c r="E34" s="37"/>
      <c r="F34" s="37"/>
      <c r="G34" s="37"/>
    </row>
    <row r="35" spans="2:7" ht="45.75" customHeight="1">
      <c r="B35" s="38" t="str">
        <f t="shared" si="0"/>
        <v/>
      </c>
      <c r="C35" s="34"/>
      <c r="D35" s="34"/>
      <c r="E35" s="34"/>
      <c r="F35" s="34"/>
      <c r="G35" s="34"/>
    </row>
    <row r="36" spans="2:7" ht="45.75" customHeight="1">
      <c r="B36" s="38" t="str">
        <f t="shared" si="0"/>
        <v/>
      </c>
      <c r="C36" s="37"/>
      <c r="D36" s="37"/>
      <c r="E36" s="37"/>
      <c r="F36" s="37"/>
      <c r="G36" s="37"/>
    </row>
    <row r="37" spans="2:7" ht="45.75" customHeight="1">
      <c r="B37" s="38" t="str">
        <f t="shared" si="0"/>
        <v/>
      </c>
      <c r="C37" s="34"/>
      <c r="D37" s="34"/>
      <c r="E37" s="34"/>
      <c r="F37" s="34"/>
      <c r="G37" s="34"/>
    </row>
    <row r="38" spans="2:7" ht="45.75" customHeight="1">
      <c r="B38" s="38" t="str">
        <f t="shared" si="0"/>
        <v/>
      </c>
      <c r="C38" s="37"/>
      <c r="D38" s="37"/>
      <c r="E38" s="37"/>
      <c r="F38" s="37"/>
      <c r="G38" s="37"/>
    </row>
    <row r="40" spans="2:7" ht="15" customHeight="1">
      <c r="B40" s="50" t="s">
        <v>365</v>
      </c>
      <c r="C40" s="50"/>
      <c r="D40" s="50"/>
      <c r="E40" s="50"/>
      <c r="F40" s="50"/>
      <c r="G40" s="50"/>
    </row>
    <row r="41" spans="2:7">
      <c r="B41" s="50"/>
      <c r="C41" s="50"/>
      <c r="D41" s="50"/>
      <c r="E41" s="50"/>
      <c r="F41" s="50"/>
      <c r="G41" s="50"/>
    </row>
  </sheetData>
  <mergeCells count="5">
    <mergeCell ref="B1:G1"/>
    <mergeCell ref="B2:G2"/>
    <mergeCell ref="B3:G3"/>
    <mergeCell ref="B4:G4"/>
    <mergeCell ref="B40:G41"/>
  </mergeCells>
  <conditionalFormatting sqref="B3:G3">
    <cfRule type="expression" dxfId="5" priority="2">
      <formula>LEN($B$3)&gt;0</formula>
    </cfRule>
  </conditionalFormatting>
  <pageMargins left="0.3" right="0.3" top="0.45" bottom="0.45" header="0.511811023622047" footer="0.511811023622047"/>
  <pageSetup paperSize="9" fitToHeight="0" orientation="landscape" horizontalDpi="300" verticalDpi="300"/>
  <drawing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12</vt:i4>
      </vt:variant>
      <vt:variant>
        <vt:lpstr>Named Ranges</vt:lpstr>
      </vt:variant>
      <vt:variant>
        <vt:i4>20</vt:i4>
      </vt:variant>
    </vt:vector>
  </HeadingPairs>
  <TitlesOfParts>
    <vt:vector size="32" baseType="lpstr">
      <vt:lpstr>Cover</vt:lpstr>
      <vt:lpstr>Setup</vt:lpstr>
      <vt:lpstr>Plan</vt:lpstr>
      <vt:lpstr>Layout Register</vt:lpstr>
      <vt:lpstr>Personnel</vt:lpstr>
      <vt:lpstr>Inspection Log</vt:lpstr>
      <vt:lpstr>Deficiencies</vt:lpstr>
      <vt:lpstr>Change Log</vt:lpstr>
      <vt:lpstr>Internal Traffic Control</vt:lpstr>
      <vt:lpstr>Notifications</vt:lpstr>
      <vt:lpstr>Signs and Devices</vt:lpstr>
      <vt:lpstr>Reference</vt:lpstr>
      <vt:lpstr>'Change Log'!Print_Area</vt:lpstr>
      <vt:lpstr>Cover!Print_Area</vt:lpstr>
      <vt:lpstr>Deficiencies!Print_Area</vt:lpstr>
      <vt:lpstr>'Inspection Log'!Print_Area</vt:lpstr>
      <vt:lpstr>'Internal Traffic Control'!Print_Area</vt:lpstr>
      <vt:lpstr>'Layout Register'!Print_Area</vt:lpstr>
      <vt:lpstr>Notifications!Print_Area</vt:lpstr>
      <vt:lpstr>Personnel!Print_Area</vt:lpstr>
      <vt:lpstr>Plan!Print_Area</vt:lpstr>
      <vt:lpstr>Reference!Print_Area</vt:lpstr>
      <vt:lpstr>Setup!Print_Area</vt:lpstr>
      <vt:lpstr>'Signs and Devices'!Print_Area</vt:lpstr>
      <vt:lpstr>'Change Log'!Print_Titles</vt:lpstr>
      <vt:lpstr>Deficiencies!Print_Titles</vt:lpstr>
      <vt:lpstr>'Inspection Log'!Print_Titles</vt:lpstr>
      <vt:lpstr>'Internal Traffic Control'!Print_Titles</vt:lpstr>
      <vt:lpstr>'Layout Register'!Print_Titles</vt:lpstr>
      <vt:lpstr>Notifications!Print_Titles</vt:lpstr>
      <vt:lpstr>Personnel!Print_Titles</vt:lpstr>
      <vt:lpstr>'Signs and Devices'!Print_Titles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Traffic Control Plan Template</dc:title>
  <dc:subject/>
  <dc:creator>Mastt</dc:creator>
  <cp:keywords>traffic control plan TCP temporary traffic control MUTCD work zone maintenance of traffic MOT Mastt</cp:keywords>
  <dc:description>Temporary traffic control plan with layout register, certification tracking, inspection and change logs, and an internal traffic control plan. mastt.com</dc:description>
  <cp:lastModifiedBy>Jefbeck Eje</cp:lastModifiedBy>
  <cp:revision>0</cp:revision>
  <dcterms:created xsi:type="dcterms:W3CDTF">2026-08-13T04:53:21Z</dcterms:created>
  <dcterms:modified xsi:type="dcterms:W3CDTF">2026-08-14T02:24:53Z</dcterms:modified>
  <dc:language>en-US</dc:language>
</cp:coreProperties>
</file>