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Matrix" sheetId="2" state="visible" r:id="rId4"/>
    <sheet name="Risks" sheetId="3" state="visible" r:id="rId5"/>
    <sheet name="Scales" sheetId="4" state="visible" r:id="rId6"/>
    <sheet name="Summary" sheetId="5" state="visible" r:id="rId7"/>
    <sheet name="Lists" sheetId="6" state="visible" r:id="rId8"/>
    <sheet name="Notes &amp; Assumptions" sheetId="7" state="visible" r:id="rId9"/>
  </sheet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<sst xmlns="http://schemas.openxmlformats.org/spreadsheetml/2006/main" count="298" uniqueCount="171">
  <si>
    <t xml:space="preserve">4X4 RISK MATRIX</t>
  </si>
  <si>
    <t xml:space="preserve">A 4x4 grid where every cell holds a level you set, and a register that reads its level straight off it.</t>
  </si>
  <si>
    <t xml:space="preserve">SET THESE FIRST</t>
  </si>
  <si>
    <t xml:space="preserve">Project</t>
  </si>
  <si>
    <t xml:space="preserve">Prints in the banner on every sheet.</t>
  </si>
  <si>
    <t xml:space="preserve">Assessed by</t>
  </si>
  <si>
    <t xml:space="preserve">Who scored these risks.</t>
  </si>
  <si>
    <t xml:space="preserve">Assessment date</t>
  </si>
  <si>
    <t xml:space="preserve">When this scoring was done.</t>
  </si>
  <si>
    <t xml:space="preserve">Next review</t>
  </si>
  <si>
    <t xml:space="preserve">The Summary says so when this date has passed.</t>
  </si>
  <si>
    <t xml:space="preserve">Scoring convention</t>
  </si>
  <si>
    <t xml:space="preserve">Untreated - before controls</t>
  </si>
  <si>
    <t xml:space="preserve">Whether scores are before or after controls. Pick one and hold to it.</t>
  </si>
  <si>
    <t xml:space="preserve">WHAT IS IN THIS FILE</t>
  </si>
  <si>
    <t xml:space="preserve">Matrix</t>
  </si>
  <si>
    <t xml:space="preserve">The grid. Each cell holds a level you set, and the color follows it.</t>
  </si>
  <si>
    <t xml:space="preserve">Risks</t>
  </si>
  <si>
    <t xml:space="preserve">Score a risk and its level is read straight off the matrix.</t>
  </si>
  <si>
    <t xml:space="preserve">Scales</t>
  </si>
  <si>
    <t xml:space="preserve">What Rare and Severe actually mean, in cost, time and safety.</t>
  </si>
  <si>
    <t xml:space="preserve">Summary</t>
  </si>
  <si>
    <t xml:space="preserve">Nothing typed. Where the risks sit and what has to move.</t>
  </si>
  <si>
    <t xml:space="preserve">Lists</t>
  </si>
  <si>
    <t xml:space="preserve">Categories, statuses, and what each level obliges you to do.</t>
  </si>
  <si>
    <t xml:space="preserve">Notes &amp; Assumptions</t>
  </si>
  <si>
    <t xml:space="preserve">What a matrix can and cannot tell you, and which Mastt template owns the rest.</t>
  </si>
  <si>
    <t xml:space="preserve">HOW TO USE IT</t>
  </si>
  <si>
    <t xml:space="preserve">Agree the scales before you score anything</t>
  </si>
  <si>
    <t xml:space="preserve">Two people scoring the same risk Likely have to mean the same thing. The Scales sheet is the part of this file that makes a score defensible.</t>
  </si>
  <si>
    <t xml:space="preserve">Argue the matrix, then leave it alone</t>
  </si>
  <si>
    <t xml:space="preserve">The levels in the grid are a starting point, not a standard. Move them to suit your project, agree them once, and stop - a matrix edited mid-project makes last month's report unreadable.</t>
  </si>
  <si>
    <t xml:space="preserve">Score the risk as it is today</t>
  </si>
  <si>
    <t xml:space="preserve">With the controls you actually have in place, not the ones you intend to add. Score the treated position in a separate column or a separate review if you need both.</t>
  </si>
  <si>
    <t xml:space="preserve">Do not average two people's scores</t>
  </si>
  <si>
    <t xml:space="preserve">If two assessors disagree by a level, that disagreement is information. Resolve it in the room, and write down which definition each was reading.</t>
  </si>
  <si>
    <t xml:space="preserve">There is no middle, and that is the point</t>
  </si>
  <si>
    <t xml:space="preserve">Four levels means no center cell to settle into. Every risk lands clearly on one side.</t>
  </si>
  <si>
    <t xml:space="preserve">Read the count grid, not just the colors</t>
  </si>
  <si>
    <t xml:space="preserve">The matrix shows how many risks sit in each cell. A cluster in one cell usually means the scale is too coarse there, not that the risks are identical.</t>
  </si>
  <si>
    <t xml:space="preserve">IMPORTANT   This is a template and a worked example, not advice. The project, the people and every score in it are invented and illustrative. A risk matrix ranks risks for attention - it does not measure them, price them, or discharge any duty. The scales here are a starting point and are not a standard: where a regulator, a contract or your own risk framework defines likelihood, consequence or escalation, that definition governs and this file does not replace it. Nothing in it satisfies a safety obligation, and no score in it should be relied on to justify proceeding with work. Replace the scales and the grid with your own, agree them before you score anything, and have anything that may become a claim or a notifiable matter reviewed before you issue it.</t>
  </si>
  <si>
    <t xml:space="preserve">Visit mastt.com</t>
  </si>
  <si>
    <t xml:space="preserve">Each cell holds a level you set. The color follows the level, and the register reads its level from this grid - so moving a boundary here moves every risk sitting on it.</t>
  </si>
  <si>
    <t xml:space="preserve">THE GRID  ·  likelihood down the side, consequence across the top</t>
  </si>
  <si>
    <t xml:space="preserve">Minor</t>
  </si>
  <si>
    <t xml:space="preserve">Moderate</t>
  </si>
  <si>
    <t xml:space="preserve">Major</t>
  </si>
  <si>
    <t xml:space="preserve">Severe</t>
  </si>
  <si>
    <t xml:space="preserve">Almost certain</t>
  </si>
  <si>
    <t xml:space="preserve">Medium</t>
  </si>
  <si>
    <t xml:space="preserve">High</t>
  </si>
  <si>
    <t xml:space="preserve">Extreme</t>
  </si>
  <si>
    <t xml:space="preserve">Likely</t>
  </si>
  <si>
    <t xml:space="preserve">Unlikely</t>
  </si>
  <si>
    <t xml:space="preserve">Low</t>
  </si>
  <si>
    <t xml:space="preserve">Rare</t>
  </si>
  <si>
    <t xml:space="preserve">HOW MANY RISKS SIT IN EACH CELL  ·  calculated from the Risks sheet</t>
  </si>
  <si>
    <t xml:space="preserve">The count grid is calculated - it is the same grid with the risks placed on it. A cluster in one cell usually means the scale is too coarse there, not that the risks are the same. Levels come from the list on the Lists sheet; the color follows whatever you type.</t>
  </si>
  <si>
    <t xml:space="preserve">Score likelihood and consequence and the level is read off the Matrix. Do not type over the level.</t>
  </si>
  <si>
    <t xml:space="preserve">No.</t>
  </si>
  <si>
    <t xml:space="preserve">Risk</t>
  </si>
  <si>
    <t xml:space="preserve">Category</t>
  </si>
  <si>
    <t xml:space="preserve">Likelihood</t>
  </si>
  <si>
    <t xml:space="preserve">Consequence</t>
  </si>
  <si>
    <t xml:space="preserve">Level</t>
  </si>
  <si>
    <t xml:space="preserve">Owner</t>
  </si>
  <si>
    <t xml:space="preserve">Status</t>
  </si>
  <si>
    <t xml:space="preserve">Check</t>
  </si>
  <si>
    <t xml:space="preserve">Existing plant cannot be taken offline in the window the design assumes</t>
  </si>
  <si>
    <t xml:space="preserve">Design</t>
  </si>
  <si>
    <t xml:space="preserve">Process engineer</t>
  </si>
  <si>
    <t xml:space="preserve">Open</t>
  </si>
  <si>
    <t xml:space="preserve">NPDES discharge permit modification is refused or conditioned</t>
  </si>
  <si>
    <t xml:space="preserve">Approvals</t>
  </si>
  <si>
    <t xml:space="preserve">Environmental lead</t>
  </si>
  <si>
    <t xml:space="preserve">Contaminated ground found beyond the two boreholes taken</t>
  </si>
  <si>
    <t xml:space="preserve">Site</t>
  </si>
  <si>
    <t xml:space="preserve">Project manager</t>
  </si>
  <si>
    <t xml:space="preserve">Membrane skids arrive after the shutdown window opens</t>
  </si>
  <si>
    <t xml:space="preserve">Schedule</t>
  </si>
  <si>
    <t xml:space="preserve">Procurement lead</t>
  </si>
  <si>
    <t xml:space="preserve">Confined space entry procedure not followed during tie-in</t>
  </si>
  <si>
    <t xml:space="preserve">Safety</t>
  </si>
  <si>
    <t xml:space="preserve">HSE manager</t>
  </si>
  <si>
    <t xml:space="preserve">Monitoring</t>
  </si>
  <si>
    <t xml:space="preserve">Steel and electrical escalation exceeds the allowance</t>
  </si>
  <si>
    <t xml:space="preserve">Cost</t>
  </si>
  <si>
    <t xml:space="preserve">Commercial manager</t>
  </si>
  <si>
    <t xml:space="preserve">Contractor claims the shutdown constraint as a change</t>
  </si>
  <si>
    <t xml:space="preserve">Contract</t>
  </si>
  <si>
    <t xml:space="preserve">Operator training not complete before handover</t>
  </si>
  <si>
    <t xml:space="preserve">Operations</t>
  </si>
  <si>
    <t xml:space="preserve">Operations manager</t>
  </si>
  <si>
    <t xml:space="preserve">Community objection to night works escalates to the council</t>
  </si>
  <si>
    <t xml:space="preserve">Stakeholder</t>
  </si>
  <si>
    <t xml:space="preserve">Communications lead</t>
  </si>
  <si>
    <t xml:space="preserve">SCADA integration with the existing plant fails acceptance</t>
  </si>
  <si>
    <t xml:space="preserve">Controls engineer</t>
  </si>
  <si>
    <t xml:space="preserve">Temporary bypass fails during the tie-in</t>
  </si>
  <si>
    <t xml:space="preserve">Closed</t>
  </si>
  <si>
    <t xml:space="preserve">Design consultant loses the lead engineer mid-documentation</t>
  </si>
  <si>
    <t xml:space="preserve">Design manager</t>
  </si>
  <si>
    <t xml:space="preserve">Access road cannot carry the delivery loads</t>
  </si>
  <si>
    <t xml:space="preserve">Treated</t>
  </si>
  <si>
    <t xml:space="preserve">Final commissioning report is late to the regulator</t>
  </si>
  <si>
    <t xml:space="preserve">Sampling regime disputed by the water authority</t>
  </si>
  <si>
    <t xml:space="preserve">The level is calculated from the Matrix - change a boundary there and every risk on it moves. Likelihood and consequence read their dropdowns from the Matrix's own axes, so the three can never disagree. 16 blank rows are pre-formatted; insert inside the block, never below it.</t>
  </si>
  <si>
    <t xml:space="preserve">The part of this file that makes a score defensible. Two people scoring the same risk have to be reading the same definition.</t>
  </si>
  <si>
    <t xml:space="preserve">LIKELIHOOD  ·  4 steps</t>
  </si>
  <si>
    <t xml:space="preserve">How often</t>
  </si>
  <si>
    <t xml:space="preserve">Would only occur in exceptional circumstances. Nothing comparable on recent projects.</t>
  </si>
  <si>
    <t xml:space="preserve">Could occur but is not expected. Has happened on a minority of similar projects.</t>
  </si>
  <si>
    <t xml:space="preserve">Expected to occur at some point. Has happened on most similar projects.</t>
  </si>
  <si>
    <t xml:space="preserve">Expected to occur, and probably more than once.</t>
  </si>
  <si>
    <t xml:space="preserve">CONSEQUENCE  ·  4 steps</t>
  </si>
  <si>
    <t xml:space="preserve">Cost  ·  Time  ·  Harm</t>
  </si>
  <si>
    <t xml:space="preserve">Under $50k. Under 2 weeks. No injury and nothing reportable.</t>
  </si>
  <si>
    <t xml:space="preserve">$50k to $250k. 2 to 8 weeks. A reportable incident with no injury.</t>
  </si>
  <si>
    <t xml:space="preserve">$250k to $1M. 2 to 6 months. A lost-time injury, or a notice from the regulator.</t>
  </si>
  <si>
    <t xml:space="preserve">Over $1M. Over 6 months. Permanent injury, prosecution, or the project stops.</t>
  </si>
  <si>
    <t xml:space="preserve">Rewrite both scales for your project before you score anything. The cost and time bands especially - they are the two a capital project argues about, and the numbers here are illustrative. Renaming a step here renames it on the Matrix and in every dropdown, because both read this sheet's own axis labels.</t>
  </si>
  <si>
    <t xml:space="preserve">Nothing on this sheet is typed. Every figure comes from the Risks sheet and the Matrix.</t>
  </si>
  <si>
    <t xml:space="preserve">RISKS SCORED</t>
  </si>
  <si>
    <t xml:space="preserve">EXTREME</t>
  </si>
  <si>
    <t xml:space="preserve">HIGH</t>
  </si>
  <si>
    <t xml:space="preserve">ONE STEP FROM EXTREME</t>
  </si>
  <si>
    <t xml:space="preserve">Escalate immediately</t>
  </si>
  <si>
    <t xml:space="preserve">Sponsor informed within five days</t>
  </si>
  <si>
    <t xml:space="preserve">WHERE THE RISKS SIT</t>
  </si>
  <si>
    <t xml:space="preserve">BY CATEGORY</t>
  </si>
  <si>
    <t xml:space="preserve">These are the risks sitting one step below Extreme - one step more likely, or one step worse, and the obligation becomes stop and escalate. With four levels that step is a bigger jump than it looks, which is why these are worth more review time than the ones already rated High.</t>
  </si>
  <si>
    <t xml:space="preserve">4X4 RISK MATRIX     ·     LISTS</t>
  </si>
  <si>
    <t xml:space="preserve">The dropdown values, and what each level obliges you to do. Edit the two lists on the left; where a level applies is set on the Matrix sheet.</t>
  </si>
  <si>
    <t xml:space="preserve">DROPDOWN VALUES  ·  AND WHAT EACH LEVEL COMMITS YOU TO</t>
  </si>
  <si>
    <t xml:space="preserve">What it obliges you to do</t>
  </si>
  <si>
    <t xml:space="preserve">Accept and monitor. Reviewed at the monthly project meeting.</t>
  </si>
  <si>
    <t xml:space="preserve">Treat. Owner named, action dated, reported monthly.</t>
  </si>
  <si>
    <t xml:space="preserve">Treat now. Sponsor informed within five working days.</t>
  </si>
  <si>
    <t xml:space="preserve">Stop and escalate. Sponsor informed immediately; work does not proceed until the level is reduced or accepted in writing.</t>
  </si>
  <si>
    <t xml:space="preserve">The levels are not edited here - they are set cell by cell on the Matrix sheet, which is what makes the banding arguable rather than fixed. Change what a level MEANS in the right-hand column; change WHERE it applies on the Matrix.</t>
  </si>
  <si>
    <t xml:space="preserve">4X4 RISK MATRIX     ·     NOTES &amp; ASSUMPTIONS</t>
  </si>
  <si>
    <t xml:space="preserve">WHICH TEMPLATE OWNS WHICH QUESTION</t>
  </si>
  <si>
    <t xml:space="preserve">This file is the matrix and the scoring behind it</t>
  </si>
  <si>
    <t xml:space="preserve">The grid, the scales that make a score mean something, and enough register to place real risks on it.</t>
  </si>
  <si>
    <t xml:space="preserve">The 5x5 Risk Matrix Template is the other choice, not a better one</t>
  </si>
  <si>
    <t xml:space="preserve">Five levels buys granularity and reintroduces a center cell. Mastt publishes both and each file says which question it answers - pick the shape before you fill either in.</t>
  </si>
  <si>
    <t xml:space="preserve">The full register lives in the Project Risk Register</t>
  </si>
  <si>
    <t xml:space="preserve">Treatment actions, review dates, residual scores, cost and schedule impact per risk, and the history of who changed what. This file holds enough to place a risk on the grid, and stops.</t>
  </si>
  <si>
    <t xml:space="preserve">The treatment plan lives in the Risk Mitigation Plan Template</t>
  </si>
  <si>
    <t xml:space="preserve">What you are going to do about the risks this matrix ranks, who is doing it, and by when.</t>
  </si>
  <si>
    <t xml:space="preserve">The narrative lives in the Construction Risk Management Plan</t>
  </si>
  <si>
    <t xml:space="preserve">How risk will be identified, escalated and reported on the project. This file is an instrument that plan uses, not a substitute for it.</t>
  </si>
  <si>
    <t xml:space="preserve">This is not a quantitative risk analysis</t>
  </si>
  <si>
    <t xml:space="preserve">No probability distributions, no simulation, no expected values, and no contingency drawn from it. Where a number is needed for a contingency decision, that is cost risk analysis and it is a different exercise.</t>
  </si>
  <si>
    <t xml:space="preserve">NOTES AND ASSUMPTIONS</t>
  </si>
  <si>
    <t xml:space="preserve">Why four levels and not five</t>
  </si>
  <si>
    <t xml:space="preserve">An even grid has no center cell. The single most documented failure of a scored matrix is central tendency - assessors drifting to the middle when they are unsure - and a 4x4 removes the place that drift lands. It also costs you something: you cannot record 'a bit worse than medium'. If that distinction matters more than the discipline, use the 5x5.</t>
  </si>
  <si>
    <t xml:space="preserve">The level is assigned, not multiplied</t>
  </si>
  <si>
    <t xml:space="preserve">Each cell holds a level you set. Multiplying likelihood by consequence looks tidier and is worse: it makes Rare-and-Severe the same number as Almost-certain-and-Minor, and those are not the same risk. Assigning each cell lets you say so.</t>
  </si>
  <si>
    <t xml:space="preserve">A matrix ranks, it does not measure</t>
  </si>
  <si>
    <t xml:space="preserve">Two risks in the same cell are not equally likely and do not cost the same. The grid is for sorting attention, not for arithmetic - do not add levels together, average them, or report a total risk score from them.</t>
  </si>
  <si>
    <t xml:space="preserve">What four levels cannot record</t>
  </si>
  <si>
    <t xml:space="preserve">You cannot say 'a bit worse than medium'. If half your register lands on the same level, that is the grid telling you it is too coarse for this project - not that those risks are equal. The count grid on the Matrix sheet is where you see it happening.</t>
  </si>
  <si>
    <t xml:space="preserve">The boundaries are where the argument is</t>
  </si>
  <si>
    <t xml:space="preserve">Fewer levels means each boundary is a bigger jump, so a one-step disagreement between two assessors changes what somebody is obliged to do. That is why the Summary counts how many risks are sitting on one, and why those are the scores worth spending review time on.</t>
  </si>
  <si>
    <t xml:space="preserve">An even grid removes one hiding place, not the bias</t>
  </si>
  <si>
    <t xml:space="preserve">Central tendency is a habit, not a geometry problem. Take away the middle and an assessor who does not want to commit will drift to the next cell in instead. What the 4x4 buys you is that the drift now has to cross a line somebody can see.</t>
  </si>
  <si>
    <t xml:space="preserve">The scales are the file, the grid is the picture</t>
  </si>
  <si>
    <t xml:space="preserve">Anyone can color a grid. What makes a score hold up in a review is a written definition of what Major means in cost, in time and in harm, applied the same way by everyone scoring.</t>
  </si>
  <si>
    <t xml:space="preserve">Score the untreated position unless you say otherwise</t>
  </si>
  <si>
    <t xml:space="preserve">A register where some risks are scored before controls and some after cannot be sorted. Pick one convention, write it at the top of the Risks sheet, and hold to it.</t>
  </si>
</sst>
</file>

<file path=xl/styles.xml><?xml version="1.0" encoding="utf-8"?>
<styleSheet xmlns="http://schemas.openxmlformats.org/spreadsheetml/2006/main">
  <numFmts count="5">
    <numFmt numFmtId="164" formatCode="General"/>
    <numFmt numFmtId="165" formatCode="d\ mmm\ yyyy"/>
    <numFmt numFmtId="166" formatCode="#,##0;;\-"/>
    <numFmt numFmtId="167" formatCode="0"/>
    <numFmt numFmtId="168" formatCode="General"/>
  </numFmts>
  <fonts count="31">
    <font>
      <sz val="11"/>
      <color theme="1"/>
      <name val="Calibri"/>
      <family val="2"/>
      <charset val="1"/>
    </font>
    <font>
      <sz val="10"/>
      <name val="Arial"/>
      <family val="0"/>
    </font>
    <font>
      <sz val="10"/>
      <name val="Arial"/>
      <family val="0"/>
    </font>
    <font>
      <sz val="10"/>
      <name val="Arial"/>
      <family val="0"/>
    </font>
    <font>
      <b val="true"/>
      <sz val="13"/>
      <color rgb="FFFFFFFF"/>
      <name val="Inter"/>
      <family val="0"/>
      <charset val="1"/>
    </font>
    <font>
      <b val="true"/>
      <sz val="11"/>
      <color rgb="FFFFFFFF"/>
      <name val="Inter"/>
      <family val="0"/>
      <charset val="1"/>
    </font>
    <font>
      <i val="true"/>
      <sz val="9"/>
      <color rgb="FF8E98A2"/>
      <name val="Inter"/>
      <family val="0"/>
      <charset val="1"/>
    </font>
    <font>
      <b val="true"/>
      <sz val="9.5"/>
      <color rgb="FF1D3245"/>
      <name val="Inter"/>
      <family val="0"/>
      <charset val="1"/>
    </font>
    <font>
      <sz val="10"/>
      <color rgb="FF0D3C61"/>
      <name val="Inter"/>
      <family val="0"/>
      <charset val="1"/>
    </font>
    <font>
      <i val="true"/>
      <sz val="8.5"/>
      <color rgb="FF8E98A2"/>
      <name val="Inter"/>
      <family val="0"/>
      <charset val="1"/>
    </font>
    <font>
      <b val="true"/>
      <sz val="9.5"/>
      <color rgb="FF0D3C61"/>
      <name val="Inter"/>
      <family val="0"/>
      <charset val="1"/>
    </font>
    <font>
      <sz val="9"/>
      <color rgb="FF1D3245"/>
      <name val="Inter"/>
      <family val="0"/>
      <charset val="1"/>
    </font>
    <font>
      <sz val="9"/>
      <color rgb="FFEC6917"/>
      <name val="Inter"/>
      <family val="0"/>
      <charset val="1"/>
    </font>
    <font>
      <u val="single"/>
      <sz val="9.5"/>
      <color rgb="FF3480BC"/>
      <name val="Inter"/>
      <family val="0"/>
      <charset val="1"/>
    </font>
    <font>
      <b val="true"/>
      <sz val="9"/>
      <color rgb="FF0D3C61"/>
      <name val="Inter"/>
      <family val="0"/>
      <charset val="1"/>
    </font>
    <font>
      <b val="true"/>
      <sz val="10"/>
      <color rgb="FF5A3A00"/>
      <name val="Inter"/>
      <family val="0"/>
      <charset val="1"/>
    </font>
    <font>
      <b val="true"/>
      <sz val="10"/>
      <color rgb="FFFFFFFF"/>
      <name val="Inter"/>
      <family val="0"/>
      <charset val="1"/>
    </font>
    <font>
      <b val="true"/>
      <sz val="10"/>
      <color rgb="FF1B5E20"/>
      <name val="Inter"/>
      <family val="0"/>
      <charset val="1"/>
    </font>
    <font>
      <b val="true"/>
      <sz val="11"/>
      <color rgb="FF5A3A00"/>
      <name val="Inter"/>
      <family val="0"/>
      <charset val="1"/>
    </font>
    <font>
      <b val="true"/>
      <sz val="11"/>
      <color rgb="FF1B5E20"/>
      <name val="Inter"/>
      <family val="0"/>
      <charset val="1"/>
    </font>
    <font>
      <b val="true"/>
      <sz val="9"/>
      <color rgb="FF1D3245"/>
      <name val="Inter"/>
      <family val="0"/>
      <charset val="1"/>
    </font>
    <font>
      <b val="true"/>
      <sz val="12"/>
      <color rgb="FF1D3245"/>
      <name val="Inter"/>
      <family val="0"/>
      <charset val="1"/>
    </font>
    <font>
      <b val="true"/>
      <sz val="8"/>
      <color rgb="FF8E98A2"/>
      <name val="Inter"/>
      <family val="0"/>
      <charset val="1"/>
    </font>
    <font>
      <b val="true"/>
      <sz val="22"/>
      <color rgb="FF1D3245"/>
      <name val="Inter"/>
      <family val="0"/>
      <charset val="1"/>
    </font>
    <font>
      <i val="true"/>
      <sz val="8"/>
      <color rgb="FF8E98A2"/>
      <name val="Inter"/>
      <family val="0"/>
      <charset val="1"/>
    </font>
    <font>
      <b val="true"/>
      <sz val="10"/>
      <color rgb="FF1D3245"/>
      <name val="Inter"/>
      <family val="0"/>
      <charset val="1"/>
    </font>
    <font>
      <sz val="9"/>
      <color rgb="FF0D3C61"/>
      <name val="Inter"/>
      <family val="0"/>
      <charset val="1"/>
    </font>
    <font>
      <sz val="9.5"/>
      <color rgb="FF1D3245"/>
      <name val="Inter"/>
      <family val="0"/>
      <charset val="1"/>
    </font>
    <font>
      <b val="true"/>
      <sz val="9.5"/>
      <color rgb="FF1B5E20"/>
      <name val="Inter"/>
      <family val="0"/>
      <charset val="1"/>
    </font>
    <font>
      <b val="true"/>
      <sz val="9.5"/>
      <color rgb="FF5A3A00"/>
      <name val="Inter"/>
      <family val="0"/>
      <charset val="1"/>
    </font>
    <font>
      <b val="true"/>
      <sz val="9.5"/>
      <color rgb="FFFFFFFF"/>
      <name val="Inter"/>
      <family val="0"/>
      <charset val="1"/>
    </font>
  </fonts>
  <fills count="15">
    <fill>
      <patternFill patternType="none"/>
    </fill>
    <fill>
      <patternFill patternType="gray125"/>
    </fill>
    <fill>
      <patternFill patternType="solid">
        <fgColor rgb="FF1D3245"/>
        <bgColor rgb="FF0D3C61"/>
      </patternFill>
    </fill>
    <fill>
      <patternFill patternType="solid">
        <fgColor rgb="FF3480BC"/>
        <bgColor rgb="FF339966"/>
      </patternFill>
    </fill>
    <fill>
      <patternFill patternType="solid">
        <fgColor rgb="FF0D3C61"/>
        <bgColor rgb="FF1D3245"/>
      </patternFill>
    </fill>
    <fill>
      <patternFill patternType="solid">
        <fgColor rgb="FFE3F0FA"/>
        <bgColor rgb="FFDCE9F4"/>
      </patternFill>
    </fill>
    <fill>
      <patternFill patternType="solid">
        <fgColor rgb="FFFFF4E0"/>
        <bgColor rgb="FFFDEBE9"/>
      </patternFill>
    </fill>
    <fill>
      <patternFill patternType="solid">
        <fgColor rgb="FFDCE9F4"/>
        <bgColor rgb="FFE3F0FA"/>
      </patternFill>
    </fill>
    <fill>
      <patternFill patternType="solid">
        <fgColor rgb="FFFFB547"/>
        <bgColor rgb="FFFF9900"/>
      </patternFill>
    </fill>
    <fill>
      <patternFill patternType="solid">
        <fgColor rgb="FFEC6917"/>
        <bgColor rgb="FFFF9900"/>
      </patternFill>
    </fill>
    <fill>
      <patternFill patternType="solid">
        <fgColor rgb="FFE31B0C"/>
        <bgColor rgb="FF993300"/>
      </patternFill>
    </fill>
    <fill>
      <patternFill patternType="solid">
        <fgColor rgb="FFC8E6C9"/>
        <bgColor rgb="FFE0E0E0"/>
      </patternFill>
    </fill>
    <fill>
      <patternFill patternType="solid">
        <fgColor rgb="FFF6F9FC"/>
        <bgColor rgb="FFF5F5F5"/>
      </patternFill>
    </fill>
    <fill>
      <patternFill patternType="solid">
        <fgColor rgb="FFF5F5F5"/>
        <bgColor rgb="FFF6F9FC"/>
      </patternFill>
    </fill>
    <fill>
      <patternFill patternType="solid">
        <fgColor rgb="FF8E98A2"/>
        <bgColor rgb="FF808080"/>
      </patternFill>
    </fill>
  </fills>
  <borders count="3">
    <border diagonalUp="false" diagonalDown="false">
      <left/>
      <right/>
      <top/>
      <bottom/>
      <diagonal/>
    </border>
    <border diagonalUp="false" diagonalDown="false">
      <left style="thin">
        <color rgb="FFE0E0E0"/>
      </left>
      <right style="thin">
        <color rgb="FFE0E0E0"/>
      </right>
      <top style="thin">
        <color rgb="FFE0E0E0"/>
      </top>
      <bottom style="thin">
        <color rgb="FFE0E0E0"/>
      </bottom>
      <diagonal/>
    </border>
    <border diagonalUp="false" diagonalDown="false">
      <left style="thin">
        <color rgb="FFE0E0E0"/>
      </left>
      <right style="thin">
        <color rgb="FFE0E0E0"/>
      </right>
      <top style="thin">
        <color rgb="FFE0E0E0"/>
      </top>
      <bottom style="medium">
        <color rgb="FF3480B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5"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5" fillId="4"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fals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5" fontId="8" fillId="5" borderId="1" xfId="0" applyFont="true" applyBorder="true" applyAlignment="true" applyProtection="false">
      <alignment horizontal="left" vertical="center" textRotation="0" wrapText="false" indent="1" shrinkToFit="false"/>
      <protection locked="true" hidden="false"/>
    </xf>
    <xf numFmtId="164" fontId="10" fillId="0" borderId="0" xfId="0" applyFont="true" applyBorder="false" applyAlignment="true" applyProtection="false">
      <alignment horizontal="left" vertical="top" textRotation="0" wrapText="true" indent="1" shrinkToFit="false"/>
      <protection locked="true" hidden="false"/>
    </xf>
    <xf numFmtId="164" fontId="11" fillId="0" borderId="0" xfId="0" applyFont="true" applyBorder="true" applyAlignment="true" applyProtection="false">
      <alignment horizontal="left" vertical="top" textRotation="0" wrapText="true" indent="1" shrinkToFit="false"/>
      <protection locked="true" hidden="false"/>
    </xf>
    <xf numFmtId="164" fontId="12" fillId="6" borderId="0" xfId="0" applyFont="true" applyBorder="true" applyAlignment="true" applyProtection="false">
      <alignment horizontal="left" vertical="top" textRotation="0" wrapText="true" indent="1" shrinkToFit="false"/>
      <protection locked="true" hidden="false"/>
    </xf>
    <xf numFmtId="164" fontId="13" fillId="0"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1"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14" fillId="7" borderId="0" xfId="0" applyFont="true" applyBorder="false" applyAlignment="true" applyProtection="false">
      <alignment horizontal="center" vertical="center" textRotation="0" wrapText="true" indent="0" shrinkToFit="false"/>
      <protection locked="true" hidden="false"/>
    </xf>
    <xf numFmtId="164" fontId="14" fillId="7" borderId="0" xfId="0" applyFont="true" applyBorder="false" applyAlignment="true" applyProtection="false">
      <alignment horizontal="right" vertical="center" textRotation="0" wrapText="true" indent="0" shrinkToFit="false"/>
      <protection locked="true" hidden="false"/>
    </xf>
    <xf numFmtId="164" fontId="15" fillId="8" borderId="0" xfId="0" applyFont="true" applyBorder="false" applyAlignment="true" applyProtection="false">
      <alignment horizontal="center" vertical="center" textRotation="0" wrapText="false" indent="0" shrinkToFit="false"/>
      <protection locked="true" hidden="false"/>
    </xf>
    <xf numFmtId="164" fontId="16" fillId="9" borderId="0" xfId="0" applyFont="true" applyBorder="false" applyAlignment="true" applyProtection="false">
      <alignment horizontal="center" vertical="center" textRotation="0" wrapText="false" indent="0" shrinkToFit="false"/>
      <protection locked="true" hidden="false"/>
    </xf>
    <xf numFmtId="164" fontId="16" fillId="10" borderId="0" xfId="0" applyFont="true" applyBorder="false" applyAlignment="true" applyProtection="false">
      <alignment horizontal="center" vertical="center" textRotation="0" wrapText="false" indent="0" shrinkToFit="false"/>
      <protection locked="true" hidden="false"/>
    </xf>
    <xf numFmtId="164" fontId="17" fillId="11" borderId="0" xfId="0" applyFont="true" applyBorder="false" applyAlignment="true" applyProtection="false">
      <alignment horizontal="center" vertical="center" textRotation="0" wrapText="false" indent="0" shrinkToFit="false"/>
      <protection locked="true" hidden="false"/>
    </xf>
    <xf numFmtId="166" fontId="18" fillId="8" borderId="1" xfId="0" applyFont="true" applyBorder="true" applyAlignment="true" applyProtection="false">
      <alignment horizontal="center" vertical="center" textRotation="0" wrapText="false" indent="1" shrinkToFit="false"/>
      <protection locked="true" hidden="false"/>
    </xf>
    <xf numFmtId="166" fontId="5" fillId="9" borderId="1" xfId="0" applyFont="true" applyBorder="true" applyAlignment="true" applyProtection="false">
      <alignment horizontal="center" vertical="center" textRotation="0" wrapText="false" indent="1" shrinkToFit="false"/>
      <protection locked="true" hidden="false"/>
    </xf>
    <xf numFmtId="166" fontId="5" fillId="10" borderId="1" xfId="0" applyFont="true" applyBorder="true" applyAlignment="true" applyProtection="false">
      <alignment horizontal="center" vertical="center" textRotation="0" wrapText="false" indent="1" shrinkToFit="false"/>
      <protection locked="true" hidden="false"/>
    </xf>
    <xf numFmtId="166" fontId="19" fillId="11" borderId="1" xfId="0" applyFont="true" applyBorder="true" applyAlignment="true" applyProtection="false">
      <alignment horizontal="center" vertical="center" textRotation="0" wrapText="false" indent="1" shrinkToFit="false"/>
      <protection locked="true" hidden="false"/>
    </xf>
    <xf numFmtId="164" fontId="14" fillId="7" borderId="2"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false" applyAlignment="true" applyProtection="false">
      <alignment horizontal="center" vertical="center" textRotation="0" wrapText="false" indent="0" shrinkToFit="false"/>
      <protection locked="true" hidden="false"/>
    </xf>
    <xf numFmtId="164" fontId="8" fillId="5" borderId="1" xfId="0" applyFont="true" applyBorder="true" applyAlignment="true" applyProtection="false">
      <alignment horizontal="left" vertical="center" textRotation="0" wrapText="true" indent="1" shrinkToFit="false"/>
      <protection locked="true" hidden="false"/>
    </xf>
    <xf numFmtId="164" fontId="20" fillId="12" borderId="1" xfId="0" applyFont="true" applyBorder="true" applyAlignment="true" applyProtection="false">
      <alignment horizontal="center" vertical="center" textRotation="0" wrapText="false" indent="1" shrinkToFit="false"/>
      <protection locked="true" hidden="false"/>
    </xf>
    <xf numFmtId="164" fontId="9" fillId="12" borderId="1" xfId="0" applyFont="true" applyBorder="true" applyAlignment="true" applyProtection="false">
      <alignment horizontal="left" vertical="center" textRotation="0" wrapText="true" indent="1" shrinkToFit="false"/>
      <protection locked="true" hidden="false"/>
    </xf>
    <xf numFmtId="164" fontId="21" fillId="0" borderId="0" xfId="0" applyFont="true" applyBorder="true" applyAlignment="true" applyProtection="false">
      <alignment horizontal="left" vertical="center" textRotation="0" wrapText="false" indent="1" shrinkToFit="false"/>
      <protection locked="true" hidden="false"/>
    </xf>
    <xf numFmtId="164" fontId="22" fillId="13" borderId="0" xfId="0" applyFont="true" applyBorder="true" applyAlignment="true" applyProtection="false">
      <alignment horizontal="center" vertical="bottom" textRotation="0" wrapText="false" indent="0" shrinkToFit="false"/>
      <protection locked="true" hidden="false"/>
    </xf>
    <xf numFmtId="167" fontId="23" fillId="13" borderId="0" xfId="0" applyFont="true" applyBorder="true" applyAlignment="true" applyProtection="false">
      <alignment horizontal="center" vertical="center" textRotation="0" wrapText="false" indent="0" shrinkToFit="false"/>
      <protection locked="true" hidden="false"/>
    </xf>
    <xf numFmtId="164" fontId="24" fillId="13" borderId="0" xfId="0" applyFont="true" applyBorder="true" applyAlignment="true" applyProtection="false">
      <alignment horizontal="center" vertical="top" textRotation="0" wrapText="true" indent="0" shrinkToFit="false"/>
      <protection locked="true" hidden="false"/>
    </xf>
    <xf numFmtId="164" fontId="11" fillId="0" borderId="0" xfId="0" applyFont="true" applyBorder="true" applyAlignment="true" applyProtection="false">
      <alignment horizontal="left" vertical="center" textRotation="0" wrapText="false" indent="1" shrinkToFit="false"/>
      <protection locked="true" hidden="false"/>
    </xf>
    <xf numFmtId="168" fontId="25" fillId="12" borderId="1" xfId="0" applyFont="true" applyBorder="true" applyAlignment="true" applyProtection="false">
      <alignment horizontal="center" vertical="center" textRotation="0" wrapText="false" indent="1" shrinkToFit="false"/>
      <protection locked="true" hidden="false"/>
    </xf>
    <xf numFmtId="164" fontId="26" fillId="12" borderId="1" xfId="0" applyFont="true" applyBorder="true" applyAlignment="true" applyProtection="false">
      <alignment horizontal="left" vertical="center" textRotation="0" wrapText="false" indent="0" shrinkToFit="false"/>
      <protection locked="true" hidden="false"/>
    </xf>
    <xf numFmtId="164" fontId="5" fillId="14" borderId="0" xfId="0" applyFont="true" applyBorder="true" applyAlignment="true" applyProtection="false">
      <alignment horizontal="left" vertical="center" textRotation="0" wrapText="false" indent="1" shrinkToFit="false"/>
      <protection locked="true" hidden="false"/>
    </xf>
    <xf numFmtId="164" fontId="27" fillId="0" borderId="0" xfId="0" applyFont="true" applyBorder="false" applyAlignment="true" applyProtection="false">
      <alignment horizontal="left" vertical="center" textRotation="0" wrapText="false" indent="1" shrinkToFit="false"/>
      <protection locked="true" hidden="false"/>
    </xf>
    <xf numFmtId="164" fontId="28" fillId="11" borderId="0" xfId="0" applyFont="true" applyBorder="false" applyAlignment="true" applyProtection="false">
      <alignment horizontal="left" vertical="center" textRotation="0" wrapText="false" indent="1" shrinkToFit="false"/>
      <protection locked="true" hidden="false"/>
    </xf>
    <xf numFmtId="164" fontId="11" fillId="0" borderId="0" xfId="0" applyFont="true" applyBorder="false" applyAlignment="true" applyProtection="false">
      <alignment horizontal="left" vertical="center" textRotation="0" wrapText="true" indent="1" shrinkToFit="false"/>
      <protection locked="true" hidden="false"/>
    </xf>
    <xf numFmtId="164" fontId="29" fillId="8" borderId="0" xfId="0" applyFont="true" applyBorder="false" applyAlignment="true" applyProtection="false">
      <alignment horizontal="left" vertical="center" textRotation="0" wrapText="false" indent="1" shrinkToFit="false"/>
      <protection locked="true" hidden="false"/>
    </xf>
    <xf numFmtId="164" fontId="30" fillId="9" borderId="0" xfId="0" applyFont="true" applyBorder="false" applyAlignment="true" applyProtection="false">
      <alignment horizontal="left" vertical="center" textRotation="0" wrapText="false" indent="1" shrinkToFit="false"/>
      <protection locked="true" hidden="false"/>
    </xf>
    <xf numFmtId="164" fontId="30" fillId="10" borderId="0" xfId="0" applyFont="true" applyBorder="false" applyAlignment="true" applyProtection="false">
      <alignment horizontal="left" vertical="center" textRotation="0" wrapText="false" indent="1" shrinkToFit="false"/>
      <protection locked="true" hidden="false"/>
    </xf>
    <xf numFmtId="164" fontId="11" fillId="0" borderId="0" xfId="0" applyFont="true" applyBorder="false" applyAlignment="true" applyProtection="false">
      <alignment horizontal="left" vertical="top"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bgColor rgb="FFFFF4E0"/>
        </patternFill>
      </fill>
    </dxf>
    <dxf>
      <font>
        <name val="Inter"/>
        <charset val="1"/>
        <family val="0"/>
        <b val="1"/>
        <color rgb="FF1B5E20"/>
        <sz val="10"/>
      </font>
      <fill>
        <patternFill>
          <bgColor rgb="FFC8E6C9"/>
        </patternFill>
      </fill>
    </dxf>
    <dxf>
      <font>
        <name val="Inter"/>
        <charset val="1"/>
        <family val="0"/>
        <b val="1"/>
        <color rgb="FF5A3A00"/>
        <sz val="10"/>
      </font>
      <fill>
        <patternFill>
          <bgColor rgb="FFFFB547"/>
        </patternFill>
      </fill>
    </dxf>
    <dxf>
      <font>
        <name val="Inter"/>
        <charset val="1"/>
        <family val="0"/>
        <b val="1"/>
        <color rgb="FFFFFFFF"/>
        <sz val="10"/>
      </font>
      <fill>
        <patternFill>
          <bgColor rgb="FFEC6917"/>
        </patternFill>
      </fill>
    </dxf>
    <dxf>
      <font>
        <name val="Inter"/>
        <charset val="1"/>
        <family val="0"/>
        <b val="1"/>
        <color rgb="FFFFFFFF"/>
        <sz val="10"/>
      </font>
      <fill>
        <patternFill>
          <bgColor rgb="FFE31B0C"/>
        </patternFill>
      </fill>
    </dxf>
    <dxf>
      <font>
        <name val="Inter"/>
        <charset val="1"/>
        <family val="0"/>
        <b val="1"/>
        <color rgb="FF1B5E20"/>
        <sz val="9"/>
      </font>
      <fill>
        <patternFill>
          <bgColor rgb="FFC8E6C9"/>
        </patternFill>
      </fill>
    </dxf>
    <dxf>
      <font>
        <name val="Inter"/>
        <charset val="1"/>
        <family val="0"/>
        <b val="1"/>
        <color rgb="FF5A3A00"/>
        <sz val="9"/>
      </font>
      <fill>
        <patternFill>
          <bgColor rgb="FFFFB547"/>
        </patternFill>
      </fill>
    </dxf>
    <dxf>
      <font>
        <name val="Inter"/>
        <charset val="1"/>
        <family val="0"/>
        <b val="1"/>
        <color rgb="FFFFFFFF"/>
        <sz val="9"/>
      </font>
      <fill>
        <patternFill>
          <bgColor rgb="FFEC6917"/>
        </patternFill>
      </fill>
    </dxf>
    <dxf>
      <font>
        <name val="Inter"/>
        <charset val="1"/>
        <family val="0"/>
        <b val="1"/>
        <color rgb="FFFFFFFF"/>
        <sz val="9"/>
      </font>
      <fill>
        <patternFill>
          <bgColor rgb="FFE31B0C"/>
        </patternFill>
      </fill>
    </dxf>
    <dxf>
      <fill>
        <patternFill>
          <bgColor rgb="FFFDEBE9"/>
        </patternFill>
      </fill>
    </dxf>
    <dxf>
      <fill>
        <patternFill>
          <bgColor rgb="FFE8F5E9"/>
        </patternFill>
      </fill>
    </dxf>
    <dxf>
      <fill>
        <patternFill>
          <bgColor rgb="FFF5F5F5"/>
        </patternFill>
      </fill>
    </dxf>
  </dxfs>
  <colors>
    <indexedColors>
      <rgbColor rgb="FF000000"/>
      <rgbColor rgb="FFFFFFFF"/>
      <rgbColor rgb="FFE31B0C"/>
      <rgbColor rgb="FF00FF00"/>
      <rgbColor rgb="FF0000FF"/>
      <rgbColor rgb="FFFFFF00"/>
      <rgbColor rgb="FFFF00FF"/>
      <rgbColor rgb="FF00FFFF"/>
      <rgbColor rgb="FF800000"/>
      <rgbColor rgb="FF1B5E20"/>
      <rgbColor rgb="FF000080"/>
      <rgbColor rgb="FF808000"/>
      <rgbColor rgb="FF800080"/>
      <rgbColor rgb="FF008080"/>
      <rgbColor rgb="FFDCE9F4"/>
      <rgbColor rgb="FF808080"/>
      <rgbColor rgb="FF9999FF"/>
      <rgbColor rgb="FF993366"/>
      <rgbColor rgb="FFFFF4E0"/>
      <rgbColor rgb="FFE3F0FA"/>
      <rgbColor rgb="FF660066"/>
      <rgbColor rgb="FFFF8080"/>
      <rgbColor rgb="FF0066CC"/>
      <rgbColor rgb="FFE0E0E0"/>
      <rgbColor rgb="FF000080"/>
      <rgbColor rgb="FFFF00FF"/>
      <rgbColor rgb="FFFFFF00"/>
      <rgbColor rgb="FF00FFFF"/>
      <rgbColor rgb="FF800080"/>
      <rgbColor rgb="FF800000"/>
      <rgbColor rgb="FF008080"/>
      <rgbColor rgb="FF0000FF"/>
      <rgbColor rgb="FF00CCFF"/>
      <rgbColor rgb="FFE8F5E9"/>
      <rgbColor rgb="FFC8E6C9"/>
      <rgbColor rgb="FFFDEBE9"/>
      <rgbColor rgb="FFF6F9FC"/>
      <rgbColor rgb="FFFF99CC"/>
      <rgbColor rgb="FFCC99FF"/>
      <rgbColor rgb="FFF5F5F5"/>
      <rgbColor rgb="FF3480BC"/>
      <rgbColor rgb="FF33CCCC"/>
      <rgbColor rgb="FF99CC00"/>
      <rgbColor rgb="FFFFB547"/>
      <rgbColor rgb="FFFF9900"/>
      <rgbColor rgb="FFEC6917"/>
      <rgbColor rgb="FF666699"/>
      <rgbColor rgb="FF8E98A2"/>
      <rgbColor rgb="FF0D3C61"/>
      <rgbColor rgb="FF339966"/>
      <rgbColor rgb="FF0C2029"/>
      <rgbColor rgb="FF5A3A00"/>
      <rgbColor rgb="FF993300"/>
      <rgbColor rgb="FF993366"/>
      <rgbColor rgb="FF215383"/>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7.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599760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529200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49680</xdr:colOff>
      <xdr:row>0</xdr:row>
      <xdr:rowOff>313920</xdr:rowOff>
    </xdr:to>
    <xdr:pic>
      <xdr:nvPicPr>
        <xdr:cNvPr id="4"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5"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6"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3245"/>
    <pageSetUpPr fitToPage="true"/>
  </sheetPr>
  <dimension ref="B1:F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4"/>
    <col collapsed="false" customWidth="true" hidden="false" outlineLevel="0" max="4" min="3" style="0" width="16"/>
    <col collapsed="false" customWidth="true" hidden="false" outlineLevel="0" max="5" min="5" style="0" width="28"/>
    <col collapsed="false" customWidth="true" hidden="false" outlineLevel="0" max="6" min="6" style="0" width="16"/>
    <col collapsed="false" customWidth="true" hidden="false" outlineLevel="0" max="7" min="7" style="0" width="2.2"/>
  </cols>
  <sheetData>
    <row r="1" customFormat="false" ht="33.75" hidden="false" customHeight="true" outlineLevel="0" collapsed="false">
      <c r="B1" s="1" t="s">
        <v>0</v>
      </c>
      <c r="C1" s="1"/>
      <c r="D1" s="1"/>
      <c r="E1" s="1"/>
      <c r="F1" s="1"/>
    </row>
    <row r="2" customFormat="false" ht="4.5" hidden="false" customHeight="true" outlineLevel="0" collapsed="false">
      <c r="B2" s="2"/>
      <c r="C2" s="2"/>
      <c r="D2" s="2"/>
      <c r="E2" s="2"/>
      <c r="F2" s="2"/>
    </row>
    <row r="4" customFormat="false" ht="25.5" hidden="false" customHeight="true" outlineLevel="0" collapsed="false">
      <c r="B4" s="3" t="s">
        <v>1</v>
      </c>
      <c r="C4" s="3"/>
      <c r="D4" s="3"/>
      <c r="E4" s="3"/>
      <c r="F4" s="3"/>
    </row>
    <row r="6" customFormat="false" ht="21.75" hidden="false" customHeight="true" outlineLevel="0" collapsed="false">
      <c r="B6" s="4" t="s">
        <v>2</v>
      </c>
      <c r="C6" s="4"/>
      <c r="D6" s="4"/>
      <c r="E6" s="4"/>
      <c r="F6" s="4"/>
    </row>
    <row r="7" customFormat="false" ht="19.5" hidden="false" customHeight="true" outlineLevel="0" collapsed="false">
      <c r="B7" s="5" t="s">
        <v>3</v>
      </c>
      <c r="C7" s="6"/>
      <c r="D7" s="6"/>
      <c r="E7" s="7" t="s">
        <v>4</v>
      </c>
      <c r="F7" s="7"/>
    </row>
    <row r="8" customFormat="false" ht="19.5" hidden="false" customHeight="true" outlineLevel="0" collapsed="false">
      <c r="B8" s="5" t="s">
        <v>5</v>
      </c>
      <c r="C8" s="6"/>
      <c r="D8" s="6"/>
      <c r="E8" s="7" t="s">
        <v>6</v>
      </c>
      <c r="F8" s="7"/>
    </row>
    <row r="9" customFormat="false" ht="19.5" hidden="false" customHeight="true" outlineLevel="0" collapsed="false">
      <c r="B9" s="5" t="s">
        <v>7</v>
      </c>
      <c r="C9" s="8" t="n">
        <f aca="true">TODAY()</f>
        <v>46258</v>
      </c>
      <c r="D9" s="8"/>
      <c r="E9" s="7" t="s">
        <v>8</v>
      </c>
      <c r="F9" s="7"/>
    </row>
    <row r="10" customFormat="false" ht="19.5" hidden="false" customHeight="true" outlineLevel="0" collapsed="false">
      <c r="B10" s="5" t="s">
        <v>9</v>
      </c>
      <c r="C10" s="8" t="n">
        <f aca="true">EDATE(TODAY(),1)</f>
        <v>46289</v>
      </c>
      <c r="D10" s="8"/>
      <c r="E10" s="7" t="s">
        <v>10</v>
      </c>
      <c r="F10" s="7"/>
    </row>
    <row r="11" customFormat="false" ht="30" hidden="false" customHeight="true" outlineLevel="0" collapsed="false">
      <c r="B11" s="5" t="s">
        <v>11</v>
      </c>
      <c r="C11" s="6" t="s">
        <v>12</v>
      </c>
      <c r="D11" s="6"/>
      <c r="E11" s="7" t="s">
        <v>13</v>
      </c>
      <c r="F11" s="7"/>
    </row>
    <row r="13" customFormat="false" ht="21.75" hidden="false" customHeight="true" outlineLevel="0" collapsed="false">
      <c r="B13" s="4" t="s">
        <v>14</v>
      </c>
      <c r="C13" s="4"/>
      <c r="D13" s="4"/>
      <c r="E13" s="4"/>
      <c r="F13" s="4"/>
    </row>
    <row r="14" customFormat="false" ht="16.5" hidden="false" customHeight="true" outlineLevel="0" collapsed="false">
      <c r="B14" s="9" t="s">
        <v>15</v>
      </c>
      <c r="C14" s="10" t="s">
        <v>16</v>
      </c>
      <c r="D14" s="10"/>
      <c r="E14" s="10"/>
      <c r="F14" s="10"/>
    </row>
    <row r="15" customFormat="false" ht="16.5" hidden="false" customHeight="true" outlineLevel="0" collapsed="false">
      <c r="B15" s="9" t="s">
        <v>17</v>
      </c>
      <c r="C15" s="10" t="s">
        <v>18</v>
      </c>
      <c r="D15" s="10"/>
      <c r="E15" s="10"/>
      <c r="F15" s="10"/>
    </row>
    <row r="16" customFormat="false" ht="16.5" hidden="false" customHeight="true" outlineLevel="0" collapsed="false">
      <c r="B16" s="9" t="s">
        <v>19</v>
      </c>
      <c r="C16" s="10" t="s">
        <v>20</v>
      </c>
      <c r="D16" s="10"/>
      <c r="E16" s="10"/>
      <c r="F16" s="10"/>
    </row>
    <row r="17" customFormat="false" ht="16.5" hidden="false" customHeight="true" outlineLevel="0" collapsed="false">
      <c r="B17" s="9" t="s">
        <v>21</v>
      </c>
      <c r="C17" s="10" t="s">
        <v>22</v>
      </c>
      <c r="D17" s="10"/>
      <c r="E17" s="10"/>
      <c r="F17" s="10"/>
    </row>
    <row r="18" customFormat="false" ht="16.5" hidden="false" customHeight="true" outlineLevel="0" collapsed="false">
      <c r="B18" s="9" t="s">
        <v>23</v>
      </c>
      <c r="C18" s="10" t="s">
        <v>24</v>
      </c>
      <c r="D18" s="10"/>
      <c r="E18" s="10"/>
      <c r="F18" s="10"/>
    </row>
    <row r="19" customFormat="false" ht="16.5" hidden="false" customHeight="true" outlineLevel="0" collapsed="false">
      <c r="B19" s="9" t="s">
        <v>25</v>
      </c>
      <c r="C19" s="10" t="s">
        <v>26</v>
      </c>
      <c r="D19" s="10"/>
      <c r="E19" s="10"/>
      <c r="F19" s="10"/>
    </row>
    <row r="21" customFormat="false" ht="21.75" hidden="false" customHeight="true" outlineLevel="0" collapsed="false">
      <c r="B21" s="4" t="s">
        <v>27</v>
      </c>
      <c r="C21" s="4"/>
      <c r="D21" s="4"/>
      <c r="E21" s="4"/>
      <c r="F21" s="4"/>
    </row>
    <row r="22" customFormat="false" ht="29.25" hidden="false" customHeight="true" outlineLevel="0" collapsed="false">
      <c r="B22" s="9" t="s">
        <v>28</v>
      </c>
      <c r="C22" s="10" t="s">
        <v>29</v>
      </c>
      <c r="D22" s="10"/>
      <c r="E22" s="10"/>
      <c r="F22" s="10"/>
    </row>
    <row r="23" customFormat="false" ht="42" hidden="false" customHeight="true" outlineLevel="0" collapsed="false">
      <c r="B23" s="9" t="s">
        <v>30</v>
      </c>
      <c r="C23" s="10" t="s">
        <v>31</v>
      </c>
      <c r="D23" s="10"/>
      <c r="E23" s="10"/>
      <c r="F23" s="10"/>
    </row>
    <row r="24" customFormat="false" ht="29.25" hidden="false" customHeight="true" outlineLevel="0" collapsed="false">
      <c r="B24" s="9" t="s">
        <v>32</v>
      </c>
      <c r="C24" s="10" t="s">
        <v>33</v>
      </c>
      <c r="D24" s="10"/>
      <c r="E24" s="10"/>
      <c r="F24" s="10"/>
    </row>
    <row r="25" customFormat="false" ht="29.25" hidden="false" customHeight="true" outlineLevel="0" collapsed="false">
      <c r="B25" s="9" t="s">
        <v>34</v>
      </c>
      <c r="C25" s="10" t="s">
        <v>35</v>
      </c>
      <c r="D25" s="10"/>
      <c r="E25" s="10"/>
      <c r="F25" s="10"/>
    </row>
    <row r="26" customFormat="false" ht="29.25" hidden="false" customHeight="true" outlineLevel="0" collapsed="false">
      <c r="B26" s="9" t="s">
        <v>36</v>
      </c>
      <c r="C26" s="10" t="s">
        <v>37</v>
      </c>
      <c r="D26" s="10"/>
      <c r="E26" s="10"/>
      <c r="F26" s="10"/>
    </row>
    <row r="27" customFormat="false" ht="29.25" hidden="false" customHeight="true" outlineLevel="0" collapsed="false">
      <c r="B27" s="9" t="s">
        <v>38</v>
      </c>
      <c r="C27" s="10" t="s">
        <v>39</v>
      </c>
      <c r="D27" s="10"/>
      <c r="E27" s="10"/>
      <c r="F27" s="10"/>
    </row>
    <row r="29" customFormat="false" ht="99.75" hidden="false" customHeight="true" outlineLevel="0" collapsed="false">
      <c r="B29" s="11" t="s">
        <v>40</v>
      </c>
      <c r="C29" s="11"/>
      <c r="D29" s="11"/>
      <c r="E29" s="11"/>
      <c r="F29" s="11"/>
    </row>
    <row r="30" customFormat="false" ht="18" hidden="false" customHeight="true" outlineLevel="0" collapsed="false">
      <c r="B30" s="12" t="s">
        <v>41</v>
      </c>
      <c r="C30" s="12"/>
      <c r="D30" s="12"/>
      <c r="E30" s="12"/>
      <c r="F30" s="12"/>
    </row>
  </sheetData>
  <mergeCells count="30">
    <mergeCell ref="B1:F1"/>
    <mergeCell ref="B2:F2"/>
    <mergeCell ref="B4:F4"/>
    <mergeCell ref="B6:F6"/>
    <mergeCell ref="C7:D7"/>
    <mergeCell ref="E7:F7"/>
    <mergeCell ref="C8:D8"/>
    <mergeCell ref="E8:F8"/>
    <mergeCell ref="C9:D9"/>
    <mergeCell ref="E9:F9"/>
    <mergeCell ref="C10:D10"/>
    <mergeCell ref="E10:F10"/>
    <mergeCell ref="C11:D11"/>
    <mergeCell ref="E11:F11"/>
    <mergeCell ref="B13:F13"/>
    <mergeCell ref="C14:F14"/>
    <mergeCell ref="C15:F15"/>
    <mergeCell ref="C16:F16"/>
    <mergeCell ref="C17:F17"/>
    <mergeCell ref="C18:F18"/>
    <mergeCell ref="C19:F19"/>
    <mergeCell ref="B21:F21"/>
    <mergeCell ref="C22:F22"/>
    <mergeCell ref="C23:F23"/>
    <mergeCell ref="C24:F24"/>
    <mergeCell ref="C25:F25"/>
    <mergeCell ref="C26:F26"/>
    <mergeCell ref="C27:F27"/>
    <mergeCell ref="B29:F29"/>
    <mergeCell ref="B30:F30"/>
  </mergeCells>
  <hyperlinks>
    <hyperlink ref="B30"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F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7"/>
    <col collapsed="false" customWidth="true" hidden="false" outlineLevel="0" max="6" min="3" style="0" width="23"/>
    <col collapsed="false" customWidth="true" hidden="false" outlineLevel="0" max="7" min="7" style="0" width="2.2"/>
  </cols>
  <sheetData>
    <row r="1" customFormat="false" ht="33.75" hidden="false" customHeight="true" outlineLevel="0" collapsed="false">
      <c r="B1" s="1" t="s">
        <v>0</v>
      </c>
      <c r="C1" s="1"/>
      <c r="D1" s="1"/>
      <c r="E1" s="1"/>
      <c r="F1" s="1"/>
    </row>
    <row r="2" customFormat="false" ht="4.5" hidden="false" customHeight="true" outlineLevel="0" collapsed="false">
      <c r="B2" s="2"/>
      <c r="C2" s="2"/>
      <c r="D2" s="2"/>
      <c r="E2" s="2"/>
      <c r="F2" s="2"/>
    </row>
    <row r="3" customFormat="false" ht="16.5" hidden="false" customHeight="true" outlineLevel="0" collapsed="false">
      <c r="B3" s="13" t="str">
        <f aca="false">IF(Risks!$C$8&lt;&gt;"Existing plant cannot be tak","","EXAMPLE CONTENT - 15 scored risks on an owner-side capital project. Delete the rows on the Risks sheet and this banner goes.")</f>
        <v/>
      </c>
      <c r="C3" s="13"/>
      <c r="D3" s="13"/>
      <c r="E3" s="13"/>
      <c r="F3" s="13"/>
    </row>
    <row r="4" customFormat="false" ht="25.5" hidden="false" customHeight="true" outlineLevel="0" collapsed="false">
      <c r="B4" s="3" t="s">
        <v>42</v>
      </c>
      <c r="C4" s="3"/>
      <c r="D4" s="3"/>
      <c r="E4" s="3"/>
      <c r="F4" s="3"/>
    </row>
    <row r="6" customFormat="false" ht="21.75" hidden="false" customHeight="true" outlineLevel="0" collapsed="false">
      <c r="B6" s="4" t="s">
        <v>43</v>
      </c>
      <c r="C6" s="4"/>
      <c r="D6" s="4"/>
      <c r="E6" s="4"/>
      <c r="F6" s="4"/>
    </row>
    <row r="7" customFormat="false" ht="25.5" hidden="false" customHeight="true" outlineLevel="0" collapsed="false">
      <c r="B7" s="14"/>
      <c r="C7" s="15" t="s">
        <v>44</v>
      </c>
      <c r="D7" s="15" t="s">
        <v>45</v>
      </c>
      <c r="E7" s="15" t="s">
        <v>46</v>
      </c>
      <c r="F7" s="15" t="s">
        <v>47</v>
      </c>
    </row>
    <row r="8" customFormat="false" ht="30" hidden="false" customHeight="true" outlineLevel="0" collapsed="false">
      <c r="B8" s="16" t="s">
        <v>48</v>
      </c>
      <c r="C8" s="17" t="s">
        <v>49</v>
      </c>
      <c r="D8" s="18" t="s">
        <v>50</v>
      </c>
      <c r="E8" s="19" t="s">
        <v>51</v>
      </c>
      <c r="F8" s="19" t="s">
        <v>51</v>
      </c>
    </row>
    <row r="9" customFormat="false" ht="30" hidden="false" customHeight="true" outlineLevel="0" collapsed="false">
      <c r="B9" s="16" t="s">
        <v>52</v>
      </c>
      <c r="C9" s="17" t="s">
        <v>49</v>
      </c>
      <c r="D9" s="18" t="s">
        <v>50</v>
      </c>
      <c r="E9" s="18" t="s">
        <v>50</v>
      </c>
      <c r="F9" s="19" t="s">
        <v>51</v>
      </c>
    </row>
    <row r="10" customFormat="false" ht="30" hidden="false" customHeight="true" outlineLevel="0" collapsed="false">
      <c r="B10" s="16" t="s">
        <v>53</v>
      </c>
      <c r="C10" s="20" t="s">
        <v>54</v>
      </c>
      <c r="D10" s="17" t="s">
        <v>49</v>
      </c>
      <c r="E10" s="18" t="s">
        <v>50</v>
      </c>
      <c r="F10" s="18" t="s">
        <v>50</v>
      </c>
    </row>
    <row r="11" customFormat="false" ht="30" hidden="false" customHeight="true" outlineLevel="0" collapsed="false">
      <c r="B11" s="16" t="s">
        <v>55</v>
      </c>
      <c r="C11" s="20" t="s">
        <v>54</v>
      </c>
      <c r="D11" s="20" t="s">
        <v>54</v>
      </c>
      <c r="E11" s="17" t="s">
        <v>49</v>
      </c>
      <c r="F11" s="18" t="s">
        <v>50</v>
      </c>
    </row>
    <row r="13" customFormat="false" ht="21.75" hidden="false" customHeight="true" outlineLevel="0" collapsed="false">
      <c r="B13" s="4" t="s">
        <v>56</v>
      </c>
      <c r="C13" s="4"/>
      <c r="D13" s="4"/>
      <c r="E13" s="4"/>
      <c r="F13" s="4"/>
    </row>
    <row r="14" customFormat="false" ht="25.5" hidden="false" customHeight="true" outlineLevel="0" collapsed="false">
      <c r="B14" s="14"/>
      <c r="C14" s="15" t="s">
        <v>44</v>
      </c>
      <c r="D14" s="15" t="s">
        <v>45</v>
      </c>
      <c r="E14" s="15" t="s">
        <v>46</v>
      </c>
      <c r="F14" s="15" t="s">
        <v>47</v>
      </c>
    </row>
    <row r="15" customFormat="false" ht="25.5" hidden="false" customHeight="true" outlineLevel="0" collapsed="false">
      <c r="B15" s="16" t="s">
        <v>48</v>
      </c>
      <c r="C15" s="21" t="n">
        <f aca="false">COUNTIFS(Risks!$E$7:$E$37,$B15,Risks!$F$7:$F$37,C$7)</f>
        <v>0</v>
      </c>
      <c r="D15" s="22" t="n">
        <f aca="false">COUNTIFS(Risks!$E$7:$E$37,$B15,Risks!$F$7:$F$37,D$7)</f>
        <v>1</v>
      </c>
      <c r="E15" s="23" t="n">
        <f aca="false">COUNTIFS(Risks!$E$7:$E$37,$B15,Risks!$F$7:$F$37,E$7)</f>
        <v>0</v>
      </c>
      <c r="F15" s="23" t="n">
        <f aca="false">COUNTIFS(Risks!$E$7:$E$37,$B15,Risks!$F$7:$F$37,F$7)</f>
        <v>0</v>
      </c>
    </row>
    <row r="16" customFormat="false" ht="25.5" hidden="false" customHeight="true" outlineLevel="0" collapsed="false">
      <c r="B16" s="16" t="s">
        <v>52</v>
      </c>
      <c r="C16" s="21" t="n">
        <f aca="false">COUNTIFS(Risks!$E$7:$E$37,$B16,Risks!$F$7:$F$37,C$7)</f>
        <v>0</v>
      </c>
      <c r="D16" s="22" t="n">
        <f aca="false">COUNTIFS(Risks!$E$7:$E$37,$B16,Risks!$F$7:$F$37,D$7)</f>
        <v>1</v>
      </c>
      <c r="E16" s="22" t="n">
        <f aca="false">COUNTIFS(Risks!$E$7:$E$37,$B16,Risks!$F$7:$F$37,E$7)</f>
        <v>2</v>
      </c>
      <c r="F16" s="23" t="n">
        <f aca="false">COUNTIFS(Risks!$E$7:$E$37,$B16,Risks!$F$7:$F$37,F$7)</f>
        <v>1</v>
      </c>
    </row>
    <row r="17" customFormat="false" ht="25.5" hidden="false" customHeight="true" outlineLevel="0" collapsed="false">
      <c r="B17" s="16" t="s">
        <v>53</v>
      </c>
      <c r="C17" s="24" t="n">
        <f aca="false">COUNTIFS(Risks!$E$7:$E$37,$B17,Risks!$F$7:$F$37,C$7)</f>
        <v>0</v>
      </c>
      <c r="D17" s="21" t="n">
        <f aca="false">COUNTIFS(Risks!$E$7:$E$37,$B17,Risks!$F$7:$F$37,D$7)</f>
        <v>4</v>
      </c>
      <c r="E17" s="22" t="n">
        <f aca="false">COUNTIFS(Risks!$E$7:$E$37,$B17,Risks!$F$7:$F$37,E$7)</f>
        <v>0</v>
      </c>
      <c r="F17" s="22" t="n">
        <f aca="false">COUNTIFS(Risks!$E$7:$E$37,$B17,Risks!$F$7:$F$37,F$7)</f>
        <v>2</v>
      </c>
    </row>
    <row r="18" customFormat="false" ht="25.5" hidden="false" customHeight="true" outlineLevel="0" collapsed="false">
      <c r="B18" s="16" t="s">
        <v>55</v>
      </c>
      <c r="C18" s="24" t="n">
        <f aca="false">COUNTIFS(Risks!$E$7:$E$37,$B18,Risks!$F$7:$F$37,C$7)</f>
        <v>1</v>
      </c>
      <c r="D18" s="24" t="n">
        <f aca="false">COUNTIFS(Risks!$E$7:$E$37,$B18,Risks!$F$7:$F$37,D$7)</f>
        <v>1</v>
      </c>
      <c r="E18" s="21" t="n">
        <f aca="false">COUNTIFS(Risks!$E$7:$E$37,$B18,Risks!$F$7:$F$37,E$7)</f>
        <v>1</v>
      </c>
      <c r="F18" s="22" t="n">
        <f aca="false">COUNTIFS(Risks!$E$7:$E$37,$B18,Risks!$F$7:$F$37,F$7)</f>
        <v>1</v>
      </c>
    </row>
    <row r="20" customFormat="false" ht="30" hidden="false" customHeight="true" outlineLevel="0" collapsed="false">
      <c r="B20" s="7" t="s">
        <v>57</v>
      </c>
      <c r="C20" s="7"/>
      <c r="D20" s="7"/>
      <c r="E20" s="7"/>
      <c r="F20" s="7"/>
    </row>
    <row r="22" customFormat="false" ht="18" hidden="false" customHeight="true" outlineLevel="0" collapsed="false">
      <c r="B22" s="12" t="s">
        <v>41</v>
      </c>
      <c r="C22" s="12"/>
      <c r="D22" s="12"/>
      <c r="E22" s="12"/>
      <c r="F22" s="12"/>
    </row>
  </sheetData>
  <mergeCells count="8">
    <mergeCell ref="B1:F1"/>
    <mergeCell ref="B2:F2"/>
    <mergeCell ref="B3:F3"/>
    <mergeCell ref="B4:F4"/>
    <mergeCell ref="B6:F6"/>
    <mergeCell ref="B13:F13"/>
    <mergeCell ref="B20:F20"/>
    <mergeCell ref="B22:F22"/>
  </mergeCells>
  <conditionalFormatting sqref="B3:F3">
    <cfRule type="expression" priority="2" aboveAverage="0" equalAverage="0" bottom="0" percent="0" rank="0" text="" dxfId="0">
      <formula>LEN($B$3)&gt;0</formula>
    </cfRule>
  </conditionalFormatting>
  <conditionalFormatting sqref="C8:F11">
    <cfRule type="expression" priority="3" aboveAverage="0" equalAverage="0" bottom="0" percent="0" rank="0" text="" dxfId="1">
      <formula>C8="Low"</formula>
    </cfRule>
    <cfRule type="expression" priority="4" aboveAverage="0" equalAverage="0" bottom="0" percent="0" rank="0" text="" dxfId="2">
      <formula>C8="Medium"</formula>
    </cfRule>
    <cfRule type="expression" priority="5" aboveAverage="0" equalAverage="0" bottom="0" percent="0" rank="0" text="" dxfId="3">
      <formula>C8="High"</formula>
    </cfRule>
    <cfRule type="expression" priority="6" aboveAverage="0" equalAverage="0" bottom="0" percent="0" rank="0" text="" dxfId="4">
      <formula>C8="Extreme"</formula>
    </cfRule>
  </conditionalFormatting>
  <dataValidations count="16">
    <dataValidation allowBlank="true" errorStyle="stop" operator="between" showDropDown="false" showErrorMessage="false" showInputMessage="false" sqref="C8" type="list">
      <formula1>reference!$e$8:$e$11</formula1>
      <formula2>0</formula2>
    </dataValidation>
    <dataValidation allowBlank="true" errorStyle="stop" operator="between" showDropDown="false" showErrorMessage="false" showInputMessage="false" sqref="D8" type="list">
      <formula1>reference!$e$8:$e$11</formula1>
      <formula2>0</formula2>
    </dataValidation>
    <dataValidation allowBlank="true" errorStyle="stop" operator="between" showDropDown="false" showErrorMessage="false" showInputMessage="false" sqref="E8" type="list">
      <formula1>reference!$e$8:$e$11</formula1>
      <formula2>0</formula2>
    </dataValidation>
    <dataValidation allowBlank="true" errorStyle="stop" operator="between" showDropDown="false" showErrorMessage="false" showInputMessage="false" sqref="F8" type="list">
      <formula1>reference!$e$8:$e$11</formula1>
      <formula2>0</formula2>
    </dataValidation>
    <dataValidation allowBlank="true" errorStyle="stop" operator="between" showDropDown="false" showErrorMessage="false" showInputMessage="false" sqref="C9" type="list">
      <formula1>reference!$e$8:$e$11</formula1>
      <formula2>0</formula2>
    </dataValidation>
    <dataValidation allowBlank="true" errorStyle="stop" operator="between" showDropDown="false" showErrorMessage="false" showInputMessage="false" sqref="D9" type="list">
      <formula1>reference!$e$8:$e$11</formula1>
      <formula2>0</formula2>
    </dataValidation>
    <dataValidation allowBlank="true" errorStyle="stop" operator="between" showDropDown="false" showErrorMessage="false" showInputMessage="false" sqref="E9" type="list">
      <formula1>reference!$e$8:$e$11</formula1>
      <formula2>0</formula2>
    </dataValidation>
    <dataValidation allowBlank="true" errorStyle="stop" operator="between" showDropDown="false" showErrorMessage="false" showInputMessage="false" sqref="F9" type="list">
      <formula1>reference!$e$8:$e$11</formula1>
      <formula2>0</formula2>
    </dataValidation>
    <dataValidation allowBlank="true" errorStyle="stop" operator="between" showDropDown="false" showErrorMessage="false" showInputMessage="false" sqref="C10" type="list">
      <formula1>reference!$e$8:$e$11</formula1>
      <formula2>0</formula2>
    </dataValidation>
    <dataValidation allowBlank="true" errorStyle="stop" operator="between" showDropDown="false" showErrorMessage="false" showInputMessage="false" sqref="D10" type="list">
      <formula1>reference!$e$8:$e$11</formula1>
      <formula2>0</formula2>
    </dataValidation>
    <dataValidation allowBlank="true" errorStyle="stop" operator="between" showDropDown="false" showErrorMessage="false" showInputMessage="false" sqref="E10" type="list">
      <formula1>reference!$e$8:$e$11</formula1>
      <formula2>0</formula2>
    </dataValidation>
    <dataValidation allowBlank="true" errorStyle="stop" operator="between" showDropDown="false" showErrorMessage="false" showInputMessage="false" sqref="F10" type="list">
      <formula1>reference!$e$8:$e$11</formula1>
      <formula2>0</formula2>
    </dataValidation>
    <dataValidation allowBlank="true" errorStyle="stop" operator="between" showDropDown="false" showErrorMessage="false" showInputMessage="false" sqref="C11" type="list">
      <formula1>reference!$e$8:$e$11</formula1>
      <formula2>0</formula2>
    </dataValidation>
    <dataValidation allowBlank="true" errorStyle="stop" operator="between" showDropDown="false" showErrorMessage="false" showInputMessage="false" sqref="D11" type="list">
      <formula1>reference!$e$8:$e$11</formula1>
      <formula2>0</formula2>
    </dataValidation>
    <dataValidation allowBlank="true" errorStyle="stop" operator="between" showDropDown="false" showErrorMessage="false" showInputMessage="false" sqref="E11" type="list">
      <formula1>reference!$e$8:$e$11</formula1>
      <formula2>0</formula2>
    </dataValidation>
    <dataValidation allowBlank="true" errorStyle="stop" operator="between" showDropDown="false" showErrorMessage="false" showInputMessage="false" sqref="F11" type="list">
      <formula1>reference!$e$8:$e$11</formula1>
      <formula2>0</formula2>
    </dataValidation>
  </dataValidations>
  <hyperlinks>
    <hyperlink ref="B22"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80BC"/>
    <pageSetUpPr fitToPage="true"/>
  </sheetPr>
  <dimension ref="B1:J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5"/>
    <col collapsed="false" customWidth="true" hidden="false" outlineLevel="0" max="3" min="3" style="0" width="58"/>
    <col collapsed="false" customWidth="true" hidden="false" outlineLevel="0" max="4" min="4" style="0" width="15"/>
    <col collapsed="false" customWidth="true" hidden="false" outlineLevel="0" max="6" min="5" style="0" width="16"/>
    <col collapsed="false" customWidth="true" hidden="false" outlineLevel="0" max="7" min="7" style="0" width="13"/>
    <col collapsed="false" customWidth="true" hidden="false" outlineLevel="0" max="8" min="8" style="0" width="20"/>
    <col collapsed="false" customWidth="true" hidden="false" outlineLevel="0" max="9" min="9" style="0" width="13"/>
    <col collapsed="false" customWidth="true" hidden="false" outlineLevel="0" max="10" min="10" style="0" width="38"/>
    <col collapsed="false" customWidth="true" hidden="false" outlineLevel="0" max="11" min="11" style="0" width="2.2"/>
  </cols>
  <sheetData>
    <row r="1" customFormat="false" ht="33.75" hidden="false" customHeight="true" outlineLevel="0" collapsed="false">
      <c r="B1" s="1" t="s">
        <v>0</v>
      </c>
      <c r="C1" s="1"/>
      <c r="D1" s="1"/>
      <c r="E1" s="1"/>
      <c r="F1" s="1"/>
      <c r="G1" s="1"/>
      <c r="H1" s="1"/>
      <c r="I1" s="1"/>
      <c r="J1" s="1"/>
    </row>
    <row r="2" customFormat="false" ht="4.5" hidden="false" customHeight="true" outlineLevel="0" collapsed="false">
      <c r="B2" s="2"/>
      <c r="C2" s="2"/>
      <c r="D2" s="2"/>
      <c r="E2" s="2"/>
      <c r="F2" s="2"/>
      <c r="G2" s="2"/>
      <c r="H2" s="2"/>
      <c r="I2" s="2"/>
      <c r="J2" s="2"/>
    </row>
    <row r="3" customFormat="false" ht="16.5" hidden="false" customHeight="true" outlineLevel="0" collapsed="false">
      <c r="B3" s="13" t="str">
        <f aca="false">IF(Risks!$C$8&lt;&gt;"Existing plant cannot be tak","","EXAMPLE CONTENT - 15 scored risks on an owner-side capital project. Delete the rows on the Risks sheet and this banner goes.")</f>
        <v/>
      </c>
      <c r="C3" s="13"/>
      <c r="D3" s="13"/>
      <c r="E3" s="13"/>
      <c r="F3" s="13"/>
      <c r="G3" s="13"/>
      <c r="H3" s="13"/>
      <c r="I3" s="13"/>
      <c r="J3" s="13"/>
    </row>
    <row r="4" customFormat="false" ht="25.5" hidden="false" customHeight="true" outlineLevel="0" collapsed="false">
      <c r="B4" s="3" t="s">
        <v>58</v>
      </c>
      <c r="C4" s="3"/>
      <c r="D4" s="3"/>
      <c r="E4" s="3"/>
      <c r="F4" s="3"/>
      <c r="G4" s="3"/>
      <c r="H4" s="3"/>
      <c r="I4" s="3"/>
      <c r="J4" s="3"/>
    </row>
    <row r="6" customFormat="false" ht="24" hidden="false" customHeight="true" outlineLevel="0" collapsed="false">
      <c r="B6" s="25" t="s">
        <v>59</v>
      </c>
      <c r="C6" s="25" t="s">
        <v>60</v>
      </c>
      <c r="D6" s="25" t="s">
        <v>61</v>
      </c>
      <c r="E6" s="25" t="s">
        <v>62</v>
      </c>
      <c r="F6" s="25" t="s">
        <v>63</v>
      </c>
      <c r="G6" s="25" t="s">
        <v>64</v>
      </c>
      <c r="H6" s="25" t="s">
        <v>65</v>
      </c>
      <c r="I6" s="25" t="s">
        <v>66</v>
      </c>
      <c r="J6" s="25" t="s">
        <v>67</v>
      </c>
    </row>
    <row r="7" customFormat="false" ht="33" hidden="false" customHeight="true" outlineLevel="0" collapsed="false">
      <c r="B7" s="26" t="n">
        <v>1</v>
      </c>
      <c r="C7" s="27" t="s">
        <v>68</v>
      </c>
      <c r="D7" s="6" t="s">
        <v>69</v>
      </c>
      <c r="E7" s="6" t="s">
        <v>52</v>
      </c>
      <c r="F7" s="6" t="s">
        <v>47</v>
      </c>
      <c r="G7" s="28" t="str">
        <f aca="false">IF(OR($C7="",$E7="",$F7=""),"",IFERROR(INDEX(Matrix!$C$8:$F$11,MATCH($E7,Matrix!$B$8:$B$11,0),MATCH($F7,Matrix!$C$7:$F$7,0)),"?"))</f>
        <v>Extreme</v>
      </c>
      <c r="H7" s="27" t="s">
        <v>70</v>
      </c>
      <c r="I7" s="6" t="s">
        <v>71</v>
      </c>
      <c r="J7" s="29" t="str">
        <f aca="false">IF($C7="","",IF($G7="?","Likelihood or consequence is not on the Matrix",IF(OR($E7="",$F7=""),"Not scored, so it is on no grid",IF($H7="","No owner - nobody is answerable for this risk",IF($D7="","No category",IF(AND($I7="Closed",OR($G7="Extreme",$G7="High")),"Closed while still rated "&amp;$G7,IF(AND($G7="Extreme",$I7="Monitoring"),"Extreme and only being monitored - that is not a treatment",IF($I7="","No status recorded",""))))))))</f>
        <v/>
      </c>
    </row>
    <row r="8" customFormat="false" ht="21" hidden="false" customHeight="true" outlineLevel="0" collapsed="false">
      <c r="B8" s="26" t="n">
        <v>2</v>
      </c>
      <c r="C8" s="27" t="s">
        <v>72</v>
      </c>
      <c r="D8" s="6" t="s">
        <v>73</v>
      </c>
      <c r="E8" s="6" t="s">
        <v>53</v>
      </c>
      <c r="F8" s="6" t="s">
        <v>47</v>
      </c>
      <c r="G8" s="28" t="str">
        <f aca="false">IF(OR($C8="",$E8="",$F8=""),"",IFERROR(INDEX(Matrix!$C$8:$F$11,MATCH($E8,Matrix!$B$8:$B$11,0),MATCH($F8,Matrix!$C$7:$F$7,0)),"?"))</f>
        <v>High</v>
      </c>
      <c r="H8" s="27" t="s">
        <v>74</v>
      </c>
      <c r="I8" s="6" t="s">
        <v>71</v>
      </c>
      <c r="J8" s="29" t="str">
        <f aca="false">IF($C8="","",IF($G8="?","Likelihood or consequence is not on the Matrix",IF(OR($E8="",$F8=""),"Not scored, so it is on no grid",IF($H8="","No owner - nobody is answerable for this risk",IF($D8="","No category",IF(AND($I8="Closed",OR($G8="Extreme",$G8="High")),"Closed while still rated "&amp;$G8,IF(AND($G8="Extreme",$I8="Monitoring"),"Extreme and only being monitored - that is not a treatment",IF($I8="","No status recorded",""))))))))</f>
        <v/>
      </c>
    </row>
    <row r="9" customFormat="false" ht="21" hidden="false" customHeight="true" outlineLevel="0" collapsed="false">
      <c r="B9" s="26" t="n">
        <v>3</v>
      </c>
      <c r="C9" s="27" t="s">
        <v>75</v>
      </c>
      <c r="D9" s="6" t="s">
        <v>76</v>
      </c>
      <c r="E9" s="6" t="s">
        <v>52</v>
      </c>
      <c r="F9" s="6" t="s">
        <v>46</v>
      </c>
      <c r="G9" s="28" t="str">
        <f aca="false">IF(OR($C9="",$E9="",$F9=""),"",IFERROR(INDEX(Matrix!$C$8:$F$11,MATCH($E9,Matrix!$B$8:$B$11,0),MATCH($F9,Matrix!$C$7:$F$7,0)),"?"))</f>
        <v>High</v>
      </c>
      <c r="H9" s="27" t="s">
        <v>77</v>
      </c>
      <c r="I9" s="6" t="s">
        <v>71</v>
      </c>
      <c r="J9" s="29" t="str">
        <f aca="false">IF($C9="","",IF($G9="?","Likelihood or consequence is not on the Matrix",IF(OR($E9="",$F9=""),"Not scored, so it is on no grid",IF($H9="","No owner - nobody is answerable for this risk",IF($D9="","No category",IF(AND($I9="Closed",OR($G9="Extreme",$G9="High")),"Closed while still rated "&amp;$G9,IF(AND($G9="Extreme",$I9="Monitoring"),"Extreme and only being monitored - that is not a treatment",IF($I9="","No status recorded",""))))))))</f>
        <v/>
      </c>
    </row>
    <row r="10" customFormat="false" ht="21" hidden="false" customHeight="true" outlineLevel="0" collapsed="false">
      <c r="B10" s="26" t="n">
        <v>4</v>
      </c>
      <c r="C10" s="27" t="s">
        <v>78</v>
      </c>
      <c r="D10" s="6" t="s">
        <v>79</v>
      </c>
      <c r="E10" s="6" t="s">
        <v>52</v>
      </c>
      <c r="F10" s="6" t="s">
        <v>46</v>
      </c>
      <c r="G10" s="28" t="str">
        <f aca="false">IF(OR($C10="",$E10="",$F10=""),"",IFERROR(INDEX(Matrix!$C$8:$F$11,MATCH($E10,Matrix!$B$8:$B$11,0),MATCH($F10,Matrix!$C$7:$F$7,0)),"?"))</f>
        <v>High</v>
      </c>
      <c r="H10" s="27" t="s">
        <v>80</v>
      </c>
      <c r="I10" s="6" t="s">
        <v>71</v>
      </c>
      <c r="J10" s="29" t="str">
        <f aca="false">IF($C10="","",IF($G10="?","Likelihood or consequence is not on the Matrix",IF(OR($E10="",$F10=""),"Not scored, so it is on no grid",IF($H10="","No owner - nobody is answerable for this risk",IF($D10="","No category",IF(AND($I10="Closed",OR($G10="Extreme",$G10="High")),"Closed while still rated "&amp;$G10,IF(AND($G10="Extreme",$I10="Monitoring"),"Extreme and only being monitored - that is not a treatment",IF($I10="","No status recorded",""))))))))</f>
        <v/>
      </c>
    </row>
    <row r="11" customFormat="false" ht="21" hidden="false" customHeight="true" outlineLevel="0" collapsed="false">
      <c r="B11" s="26" t="n">
        <v>5</v>
      </c>
      <c r="C11" s="27" t="s">
        <v>81</v>
      </c>
      <c r="D11" s="6" t="s">
        <v>82</v>
      </c>
      <c r="E11" s="6" t="s">
        <v>53</v>
      </c>
      <c r="F11" s="6" t="s">
        <v>47</v>
      </c>
      <c r="G11" s="28" t="str">
        <f aca="false">IF(OR($C11="",$E11="",$F11=""),"",IFERROR(INDEX(Matrix!$C$8:$F$11,MATCH($E11,Matrix!$B$8:$B$11,0),MATCH($F11,Matrix!$C$7:$F$7,0)),"?"))</f>
        <v>High</v>
      </c>
      <c r="H11" s="27" t="s">
        <v>83</v>
      </c>
      <c r="I11" s="6" t="s">
        <v>84</v>
      </c>
      <c r="J11" s="29" t="str">
        <f aca="false">IF($C11="","",IF($G11="?","Likelihood or consequence is not on the Matrix",IF(OR($E11="",$F11=""),"Not scored, so it is on no grid",IF($H11="","No owner - nobody is answerable for this risk",IF($D11="","No category",IF(AND($I11="Closed",OR($G11="Extreme",$G11="High")),"Closed while still rated "&amp;$G11,IF(AND($G11="Extreme",$I11="Monitoring"),"Extreme and only being monitored - that is not a treatment",IF($I11="","No status recorded",""))))))))</f>
        <v/>
      </c>
    </row>
    <row r="12" customFormat="false" ht="33" hidden="false" customHeight="true" outlineLevel="0" collapsed="false">
      <c r="B12" s="26" t="n">
        <v>6</v>
      </c>
      <c r="C12" s="27" t="s">
        <v>85</v>
      </c>
      <c r="D12" s="6" t="s">
        <v>86</v>
      </c>
      <c r="E12" s="6" t="s">
        <v>48</v>
      </c>
      <c r="F12" s="6" t="s">
        <v>45</v>
      </c>
      <c r="G12" s="28" t="str">
        <f aca="false">IF(OR($C12="",$E12="",$F12=""),"",IFERROR(INDEX(Matrix!$C$8:$F$11,MATCH($E12,Matrix!$B$8:$B$11,0),MATCH($F12,Matrix!$C$7:$F$7,0)),"?"))</f>
        <v>High</v>
      </c>
      <c r="H12" s="27" t="s">
        <v>87</v>
      </c>
      <c r="I12" s="6" t="s">
        <v>84</v>
      </c>
      <c r="J12" s="29" t="str">
        <f aca="false">IF($C12="","",IF($G12="?","Likelihood or consequence is not on the Matrix",IF(OR($E12="",$F12=""),"Not scored, so it is on no grid",IF($H12="","No owner - nobody is answerable for this risk",IF($D12="","No category",IF(AND($I12="Closed",OR($G12="Extreme",$G12="High")),"Closed while still rated "&amp;$G12,IF(AND($G12="Extreme",$I12="Monitoring"),"Extreme and only being monitored - that is not a treatment",IF($I12="","No status recorded",""))))))))</f>
        <v/>
      </c>
    </row>
    <row r="13" customFormat="false" ht="33" hidden="false" customHeight="true" outlineLevel="0" collapsed="false">
      <c r="B13" s="26" t="n">
        <v>7</v>
      </c>
      <c r="C13" s="27" t="s">
        <v>88</v>
      </c>
      <c r="D13" s="6" t="s">
        <v>89</v>
      </c>
      <c r="E13" s="6" t="s">
        <v>52</v>
      </c>
      <c r="F13" s="6" t="s">
        <v>45</v>
      </c>
      <c r="G13" s="28" t="str">
        <f aca="false">IF(OR($C13="",$E13="",$F13=""),"",IFERROR(INDEX(Matrix!$C$8:$F$11,MATCH($E13,Matrix!$B$8:$B$11,0),MATCH($F13,Matrix!$C$7:$F$7,0)),"?"))</f>
        <v>High</v>
      </c>
      <c r="H13" s="27" t="s">
        <v>87</v>
      </c>
      <c r="I13" s="6" t="s">
        <v>71</v>
      </c>
      <c r="J13" s="29" t="str">
        <f aca="false">IF($C13="","",IF($G13="?","Likelihood or consequence is not on the Matrix",IF(OR($E13="",$F13=""),"Not scored, so it is on no grid",IF($H13="","No owner - nobody is answerable for this risk",IF($D13="","No category",IF(AND($I13="Closed",OR($G13="Extreme",$G13="High")),"Closed while still rated "&amp;$G13,IF(AND($G13="Extreme",$I13="Monitoring"),"Extreme and only being monitored - that is not a treatment",IF($I13="","No status recorded",""))))))))</f>
        <v/>
      </c>
    </row>
    <row r="14" customFormat="false" ht="33" hidden="false" customHeight="true" outlineLevel="0" collapsed="false">
      <c r="B14" s="26" t="n">
        <v>8</v>
      </c>
      <c r="C14" s="27" t="s">
        <v>90</v>
      </c>
      <c r="D14" s="6" t="s">
        <v>91</v>
      </c>
      <c r="E14" s="6" t="s">
        <v>53</v>
      </c>
      <c r="F14" s="6" t="s">
        <v>45</v>
      </c>
      <c r="G14" s="28" t="str">
        <f aca="false">IF(OR($C14="",$E14="",$F14=""),"",IFERROR(INDEX(Matrix!$C$8:$F$11,MATCH($E14,Matrix!$B$8:$B$11,0),MATCH($F14,Matrix!$C$7:$F$7,0)),"?"))</f>
        <v>Medium</v>
      </c>
      <c r="H14" s="27" t="s">
        <v>92</v>
      </c>
      <c r="I14" s="6" t="s">
        <v>71</v>
      </c>
      <c r="J14" s="29" t="str">
        <f aca="false">IF($C14="","",IF($G14="?","Likelihood or consequence is not on the Matrix",IF(OR($E14="",$F14=""),"Not scored, so it is on no grid",IF($H14="","No owner - nobody is answerable for this risk",IF($D14="","No category",IF(AND($I14="Closed",OR($G14="Extreme",$G14="High")),"Closed while still rated "&amp;$G14,IF(AND($G14="Extreme",$I14="Monitoring"),"Extreme and only being monitored - that is not a treatment",IF($I14="","No status recorded",""))))))))</f>
        <v/>
      </c>
    </row>
    <row r="15" customFormat="false" ht="33" hidden="false" customHeight="true" outlineLevel="0" collapsed="false">
      <c r="B15" s="26" t="n">
        <v>9</v>
      </c>
      <c r="C15" s="27" t="s">
        <v>93</v>
      </c>
      <c r="D15" s="6" t="s">
        <v>94</v>
      </c>
      <c r="E15" s="6" t="s">
        <v>53</v>
      </c>
      <c r="F15" s="6" t="s">
        <v>45</v>
      </c>
      <c r="G15" s="28" t="str">
        <f aca="false">IF(OR($C15="",$E15="",$F15=""),"",IFERROR(INDEX(Matrix!$C$8:$F$11,MATCH($E15,Matrix!$B$8:$B$11,0),MATCH($F15,Matrix!$C$7:$F$7,0)),"?"))</f>
        <v>Medium</v>
      </c>
      <c r="H15" s="27" t="s">
        <v>95</v>
      </c>
      <c r="I15" s="6" t="s">
        <v>84</v>
      </c>
      <c r="J15" s="29" t="str">
        <f aca="false">IF($C15="","",IF($G15="?","Likelihood or consequence is not on the Matrix",IF(OR($E15="",$F15=""),"Not scored, so it is on no grid",IF($H15="","No owner - nobody is answerable for this risk",IF($D15="","No category",IF(AND($I15="Closed",OR($G15="Extreme",$G15="High")),"Closed while still rated "&amp;$G15,IF(AND($G15="Extreme",$I15="Monitoring"),"Extreme and only being monitored - that is not a treatment",IF($I15="","No status recorded",""))))))))</f>
        <v/>
      </c>
    </row>
    <row r="16" customFormat="false" ht="21" hidden="false" customHeight="true" outlineLevel="0" collapsed="false">
      <c r="B16" s="26" t="n">
        <v>10</v>
      </c>
      <c r="C16" s="27" t="s">
        <v>96</v>
      </c>
      <c r="D16" s="6" t="s">
        <v>69</v>
      </c>
      <c r="E16" s="6" t="s">
        <v>53</v>
      </c>
      <c r="F16" s="6" t="s">
        <v>45</v>
      </c>
      <c r="G16" s="28" t="str">
        <f aca="false">IF(OR($C16="",$E16="",$F16=""),"",IFERROR(INDEX(Matrix!$C$8:$F$11,MATCH($E16,Matrix!$B$8:$B$11,0),MATCH($F16,Matrix!$C$7:$F$7,0)),"?"))</f>
        <v>Medium</v>
      </c>
      <c r="H16" s="27" t="s">
        <v>97</v>
      </c>
      <c r="I16" s="6" t="s">
        <v>71</v>
      </c>
      <c r="J16" s="29" t="str">
        <f aca="false">IF($C16="","",IF($G16="?","Likelihood or consequence is not on the Matrix",IF(OR($E16="",$F16=""),"Not scored, so it is on no grid",IF($H16="","No owner - nobody is answerable for this risk",IF($D16="","No category",IF(AND($I16="Closed",OR($G16="Extreme",$G16="High")),"Closed while still rated "&amp;$G16,IF(AND($G16="Extreme",$I16="Monitoring"),"Extreme and only being monitored - that is not a treatment",IF($I16="","No status recorded",""))))))))</f>
        <v/>
      </c>
    </row>
    <row r="17" customFormat="false" ht="21" hidden="false" customHeight="true" outlineLevel="0" collapsed="false">
      <c r="B17" s="26" t="n">
        <v>11</v>
      </c>
      <c r="C17" s="27" t="s">
        <v>98</v>
      </c>
      <c r="D17" s="6" t="s">
        <v>91</v>
      </c>
      <c r="E17" s="6" t="s">
        <v>55</v>
      </c>
      <c r="F17" s="6" t="s">
        <v>47</v>
      </c>
      <c r="G17" s="28" t="str">
        <f aca="false">IF(OR($C17="",$E17="",$F17=""),"",IFERROR(INDEX(Matrix!$C$8:$F$11,MATCH($E17,Matrix!$B$8:$B$11,0),MATCH($F17,Matrix!$C$7:$F$7,0)),"?"))</f>
        <v>High</v>
      </c>
      <c r="H17" s="27" t="s">
        <v>70</v>
      </c>
      <c r="I17" s="6" t="s">
        <v>99</v>
      </c>
      <c r="J17" s="29" t="str">
        <f aca="false">IF($C17="","",IF($G17="?","Likelihood or consequence is not on the Matrix",IF(OR($E17="",$F17=""),"Not scored, so it is on no grid",IF($H17="","No owner - nobody is answerable for this risk",IF($D17="","No category",IF(AND($I17="Closed",OR($G17="Extreme",$G17="High")),"Closed while still rated "&amp;$G17,IF(AND($G17="Extreme",$I17="Monitoring"),"Extreme and only being monitored - that is not a treatment",IF($I17="","No status recorded",""))))))))</f>
        <v>Closed while still rated High</v>
      </c>
    </row>
    <row r="18" customFormat="false" ht="21" hidden="false" customHeight="true" outlineLevel="0" collapsed="false">
      <c r="B18" s="26" t="n">
        <v>12</v>
      </c>
      <c r="C18" s="27" t="s">
        <v>100</v>
      </c>
      <c r="D18" s="6" t="s">
        <v>69</v>
      </c>
      <c r="E18" s="6" t="s">
        <v>53</v>
      </c>
      <c r="F18" s="6" t="s">
        <v>45</v>
      </c>
      <c r="G18" s="28" t="str">
        <f aca="false">IF(OR($C18="",$E18="",$F18=""),"",IFERROR(INDEX(Matrix!$C$8:$F$11,MATCH($E18,Matrix!$B$8:$B$11,0),MATCH($F18,Matrix!$C$7:$F$7,0)),"?"))</f>
        <v>Medium</v>
      </c>
      <c r="H18" s="27" t="s">
        <v>101</v>
      </c>
      <c r="I18" s="6" t="s">
        <v>84</v>
      </c>
      <c r="J18" s="29" t="str">
        <f aca="false">IF($C18="","",IF($G18="?","Likelihood or consequence is not on the Matrix",IF(OR($E18="",$F18=""),"Not scored, so it is on no grid",IF($H18="","No owner - nobody is answerable for this risk",IF($D18="","No category",IF(AND($I18="Closed",OR($G18="Extreme",$G18="High")),"Closed while still rated "&amp;$G18,IF(AND($G18="Extreme",$I18="Monitoring"),"Extreme and only being monitored - that is not a treatment",IF($I18="","No status recorded",""))))))))</f>
        <v/>
      </c>
    </row>
    <row r="19" customFormat="false" ht="21" hidden="false" customHeight="true" outlineLevel="0" collapsed="false">
      <c r="B19" s="26" t="n">
        <v>13</v>
      </c>
      <c r="C19" s="27" t="s">
        <v>102</v>
      </c>
      <c r="D19" s="6" t="s">
        <v>76</v>
      </c>
      <c r="E19" s="6" t="s">
        <v>55</v>
      </c>
      <c r="F19" s="6" t="s">
        <v>46</v>
      </c>
      <c r="G19" s="28" t="str">
        <f aca="false">IF(OR($C19="",$E19="",$F19=""),"",IFERROR(INDEX(Matrix!$C$8:$F$11,MATCH($E19,Matrix!$B$8:$B$11,0),MATCH($F19,Matrix!$C$7:$F$7,0)),"?"))</f>
        <v>Medium</v>
      </c>
      <c r="H19" s="27" t="s">
        <v>77</v>
      </c>
      <c r="I19" s="6" t="s">
        <v>103</v>
      </c>
      <c r="J19" s="29" t="str">
        <f aca="false">IF($C19="","",IF($G19="?","Likelihood or consequence is not on the Matrix",IF(OR($E19="",$F19=""),"Not scored, so it is on no grid",IF($H19="","No owner - nobody is answerable for this risk",IF($D19="","No category",IF(AND($I19="Closed",OR($G19="Extreme",$G19="High")),"Closed while still rated "&amp;$G19,IF(AND($G19="Extreme",$I19="Monitoring"),"Extreme and only being monitored - that is not a treatment",IF($I19="","No status recorded",""))))))))</f>
        <v/>
      </c>
    </row>
    <row r="20" customFormat="false" ht="21" hidden="false" customHeight="true" outlineLevel="0" collapsed="false">
      <c r="B20" s="26" t="n">
        <v>14</v>
      </c>
      <c r="C20" s="27" t="s">
        <v>104</v>
      </c>
      <c r="D20" s="6" t="s">
        <v>73</v>
      </c>
      <c r="E20" s="6" t="s">
        <v>55</v>
      </c>
      <c r="F20" s="6" t="s">
        <v>45</v>
      </c>
      <c r="G20" s="28" t="str">
        <f aca="false">IF(OR($C20="",$E20="",$F20=""),"",IFERROR(INDEX(Matrix!$C$8:$F$11,MATCH($E20,Matrix!$B$8:$B$11,0),MATCH($F20,Matrix!$C$7:$F$7,0)),"?"))</f>
        <v>Low</v>
      </c>
      <c r="H20" s="27" t="s">
        <v>74</v>
      </c>
      <c r="I20" s="6" t="s">
        <v>103</v>
      </c>
      <c r="J20" s="29" t="str">
        <f aca="false">IF($C20="","",IF($G20="?","Likelihood or consequence is not on the Matrix",IF(OR($E20="",$F20=""),"Not scored, so it is on no grid",IF($H20="","No owner - nobody is answerable for this risk",IF($D20="","No category",IF(AND($I20="Closed",OR($G20="Extreme",$G20="High")),"Closed while still rated "&amp;$G20,IF(AND($G20="Extreme",$I20="Monitoring"),"Extreme and only being monitored - that is not a treatment",IF($I20="","No status recorded",""))))))))</f>
        <v/>
      </c>
    </row>
    <row r="21" customFormat="false" ht="21" hidden="false" customHeight="true" outlineLevel="0" collapsed="false">
      <c r="B21" s="26" t="n">
        <v>15</v>
      </c>
      <c r="C21" s="27" t="s">
        <v>105</v>
      </c>
      <c r="D21" s="6" t="s">
        <v>73</v>
      </c>
      <c r="E21" s="6" t="s">
        <v>55</v>
      </c>
      <c r="F21" s="6" t="s">
        <v>44</v>
      </c>
      <c r="G21" s="28" t="str">
        <f aca="false">IF(OR($C21="",$E21="",$F21=""),"",IFERROR(INDEX(Matrix!$C$8:$F$11,MATCH($E21,Matrix!$B$8:$B$11,0),MATCH($F21,Matrix!$C$7:$F$7,0)),"?"))</f>
        <v>Low</v>
      </c>
      <c r="H21" s="27" t="s">
        <v>74</v>
      </c>
      <c r="I21" s="6" t="s">
        <v>99</v>
      </c>
      <c r="J21" s="29" t="str">
        <f aca="false">IF($C21="","",IF($G21="?","Likelihood or consequence is not on the Matrix",IF(OR($E21="",$F21=""),"Not scored, so it is on no grid",IF($H21="","No owner - nobody is answerable for this risk",IF($D21="","No category",IF(AND($I21="Closed",OR($G21="Extreme",$G21="High")),"Closed while still rated "&amp;$G21,IF(AND($G21="Extreme",$I21="Monitoring"),"Extreme and only being monitored - that is not a treatment",IF($I21="","No status recorded",""))))))))</f>
        <v/>
      </c>
    </row>
    <row r="22" customFormat="false" ht="21" hidden="false" customHeight="true" outlineLevel="0" collapsed="false">
      <c r="B22" s="26" t="n">
        <v>16</v>
      </c>
      <c r="C22" s="27"/>
      <c r="D22" s="6"/>
      <c r="E22" s="6"/>
      <c r="F22" s="6"/>
      <c r="G22" s="28" t="str">
        <f aca="false">IF(OR($C22="",$E22="",$F22=""),"",IFERROR(INDEX(Matrix!$C$8:$F$11,MATCH($E22,Matrix!$B$8:$B$11,0),MATCH($F22,Matrix!$C$7:$F$7,0)),"?"))</f>
        <v/>
      </c>
      <c r="H22" s="27"/>
      <c r="I22" s="6"/>
      <c r="J22" s="29" t="str">
        <f aca="false">IF($C22="","",IF($G22="?","Likelihood or consequence is not on the Matrix",IF(OR($E22="",$F22=""),"Not scored, so it is on no grid",IF($H22="","No owner - nobody is answerable for this risk",IF($D22="","No category",IF(AND($I22="Closed",OR($G22="Extreme",$G22="High")),"Closed while still rated "&amp;$G22,IF(AND($G22="Extreme",$I22="Monitoring"),"Extreme and only being monitored - that is not a treatment",IF($I22="","No status recorded",""))))))))</f>
        <v/>
      </c>
    </row>
    <row r="23" customFormat="false" ht="21" hidden="false" customHeight="true" outlineLevel="0" collapsed="false">
      <c r="B23" s="26" t="n">
        <v>17</v>
      </c>
      <c r="C23" s="27"/>
      <c r="D23" s="6"/>
      <c r="E23" s="6"/>
      <c r="F23" s="6"/>
      <c r="G23" s="28" t="str">
        <f aca="false">IF(OR($C23="",$E23="",$F23=""),"",IFERROR(INDEX(Matrix!$C$8:$F$11,MATCH($E23,Matrix!$B$8:$B$11,0),MATCH($F23,Matrix!$C$7:$F$7,0)),"?"))</f>
        <v/>
      </c>
      <c r="H23" s="27"/>
      <c r="I23" s="6"/>
      <c r="J23" s="29" t="str">
        <f aca="false">IF($C23="","",IF($G23="?","Likelihood or consequence is not on the Matrix",IF(OR($E23="",$F23=""),"Not scored, so it is on no grid",IF($H23="","No owner - nobody is answerable for this risk",IF($D23="","No category",IF(AND($I23="Closed",OR($G23="Extreme",$G23="High")),"Closed while still rated "&amp;$G23,IF(AND($G23="Extreme",$I23="Monitoring"),"Extreme and only being monitored - that is not a treatment",IF($I23="","No status recorded",""))))))))</f>
        <v/>
      </c>
    </row>
    <row r="24" customFormat="false" ht="21" hidden="false" customHeight="true" outlineLevel="0" collapsed="false">
      <c r="B24" s="26" t="n">
        <v>18</v>
      </c>
      <c r="C24" s="27"/>
      <c r="D24" s="6"/>
      <c r="E24" s="6"/>
      <c r="F24" s="6"/>
      <c r="G24" s="28" t="str">
        <f aca="false">IF(OR($C24="",$E24="",$F24=""),"",IFERROR(INDEX(Matrix!$C$8:$F$11,MATCH($E24,Matrix!$B$8:$B$11,0),MATCH($F24,Matrix!$C$7:$F$7,0)),"?"))</f>
        <v/>
      </c>
      <c r="H24" s="27"/>
      <c r="I24" s="6"/>
      <c r="J24" s="29" t="str">
        <f aca="false">IF($C24="","",IF($G24="?","Likelihood or consequence is not on the Matrix",IF(OR($E24="",$F24=""),"Not scored, so it is on no grid",IF($H24="","No owner - nobody is answerable for this risk",IF($D24="","No category",IF(AND($I24="Closed",OR($G24="Extreme",$G24="High")),"Closed while still rated "&amp;$G24,IF(AND($G24="Extreme",$I24="Monitoring"),"Extreme and only being monitored - that is not a treatment",IF($I24="","No status recorded",""))))))))</f>
        <v/>
      </c>
    </row>
    <row r="25" customFormat="false" ht="21" hidden="false" customHeight="true" outlineLevel="0" collapsed="false">
      <c r="B25" s="26" t="n">
        <v>19</v>
      </c>
      <c r="C25" s="27"/>
      <c r="D25" s="6"/>
      <c r="E25" s="6"/>
      <c r="F25" s="6"/>
      <c r="G25" s="28" t="str">
        <f aca="false">IF(OR($C25="",$E25="",$F25=""),"",IFERROR(INDEX(Matrix!$C$8:$F$11,MATCH($E25,Matrix!$B$8:$B$11,0),MATCH($F25,Matrix!$C$7:$F$7,0)),"?"))</f>
        <v/>
      </c>
      <c r="H25" s="27"/>
      <c r="I25" s="6"/>
      <c r="J25" s="29" t="str">
        <f aca="false">IF($C25="","",IF($G25="?","Likelihood or consequence is not on the Matrix",IF(OR($E25="",$F25=""),"Not scored, so it is on no grid",IF($H25="","No owner - nobody is answerable for this risk",IF($D25="","No category",IF(AND($I25="Closed",OR($G25="Extreme",$G25="High")),"Closed while still rated "&amp;$G25,IF(AND($G25="Extreme",$I25="Monitoring"),"Extreme and only being monitored - that is not a treatment",IF($I25="","No status recorded",""))))))))</f>
        <v/>
      </c>
    </row>
    <row r="26" customFormat="false" ht="21" hidden="false" customHeight="true" outlineLevel="0" collapsed="false">
      <c r="B26" s="26" t="n">
        <v>20</v>
      </c>
      <c r="C26" s="27"/>
      <c r="D26" s="6"/>
      <c r="E26" s="6"/>
      <c r="F26" s="6"/>
      <c r="G26" s="28" t="str">
        <f aca="false">IF(OR($C26="",$E26="",$F26=""),"",IFERROR(INDEX(Matrix!$C$8:$F$11,MATCH($E26,Matrix!$B$8:$B$11,0),MATCH($F26,Matrix!$C$7:$F$7,0)),"?"))</f>
        <v/>
      </c>
      <c r="H26" s="27"/>
      <c r="I26" s="6"/>
      <c r="J26" s="29" t="str">
        <f aca="false">IF($C26="","",IF($G26="?","Likelihood or consequence is not on the Matrix",IF(OR($E26="",$F26=""),"Not scored, so it is on no grid",IF($H26="","No owner - nobody is answerable for this risk",IF($D26="","No category",IF(AND($I26="Closed",OR($G26="Extreme",$G26="High")),"Closed while still rated "&amp;$G26,IF(AND($G26="Extreme",$I26="Monitoring"),"Extreme and only being monitored - that is not a treatment",IF($I26="","No status recorded",""))))))))</f>
        <v/>
      </c>
    </row>
    <row r="27" customFormat="false" ht="21" hidden="false" customHeight="true" outlineLevel="0" collapsed="false">
      <c r="B27" s="26" t="n">
        <v>21</v>
      </c>
      <c r="C27" s="27"/>
      <c r="D27" s="6"/>
      <c r="E27" s="6"/>
      <c r="F27" s="6"/>
      <c r="G27" s="28" t="str">
        <f aca="false">IF(OR($C27="",$E27="",$F27=""),"",IFERROR(INDEX(Matrix!$C$8:$F$11,MATCH($E27,Matrix!$B$8:$B$11,0),MATCH($F27,Matrix!$C$7:$F$7,0)),"?"))</f>
        <v/>
      </c>
      <c r="H27" s="27"/>
      <c r="I27" s="6"/>
      <c r="J27" s="29" t="str">
        <f aca="false">IF($C27="","",IF($G27="?","Likelihood or consequence is not on the Matrix",IF(OR($E27="",$F27=""),"Not scored, so it is on no grid",IF($H27="","No owner - nobody is answerable for this risk",IF($D27="","No category",IF(AND($I27="Closed",OR($G27="Extreme",$G27="High")),"Closed while still rated "&amp;$G27,IF(AND($G27="Extreme",$I27="Monitoring"),"Extreme and only being monitored - that is not a treatment",IF($I27="","No status recorded",""))))))))</f>
        <v/>
      </c>
    </row>
    <row r="28" customFormat="false" ht="21" hidden="false" customHeight="true" outlineLevel="0" collapsed="false">
      <c r="B28" s="26" t="n">
        <v>22</v>
      </c>
      <c r="C28" s="27"/>
      <c r="D28" s="6"/>
      <c r="E28" s="6"/>
      <c r="F28" s="6"/>
      <c r="G28" s="28" t="str">
        <f aca="false">IF(OR($C28="",$E28="",$F28=""),"",IFERROR(INDEX(Matrix!$C$8:$F$11,MATCH($E28,Matrix!$B$8:$B$11,0),MATCH($F28,Matrix!$C$7:$F$7,0)),"?"))</f>
        <v/>
      </c>
      <c r="H28" s="27"/>
      <c r="I28" s="6"/>
      <c r="J28" s="29" t="str">
        <f aca="false">IF($C28="","",IF($G28="?","Likelihood or consequence is not on the Matrix",IF(OR($E28="",$F28=""),"Not scored, so it is on no grid",IF($H28="","No owner - nobody is answerable for this risk",IF($D28="","No category",IF(AND($I28="Closed",OR($G28="Extreme",$G28="High")),"Closed while still rated "&amp;$G28,IF(AND($G28="Extreme",$I28="Monitoring"),"Extreme and only being monitored - that is not a treatment",IF($I28="","No status recorded",""))))))))</f>
        <v/>
      </c>
    </row>
    <row r="29" customFormat="false" ht="21" hidden="false" customHeight="true" outlineLevel="0" collapsed="false">
      <c r="B29" s="26" t="n">
        <v>23</v>
      </c>
      <c r="C29" s="27"/>
      <c r="D29" s="6"/>
      <c r="E29" s="6"/>
      <c r="F29" s="6"/>
      <c r="G29" s="28" t="str">
        <f aca="false">IF(OR($C29="",$E29="",$F29=""),"",IFERROR(INDEX(Matrix!$C$8:$F$11,MATCH($E29,Matrix!$B$8:$B$11,0),MATCH($F29,Matrix!$C$7:$F$7,0)),"?"))</f>
        <v/>
      </c>
      <c r="H29" s="27"/>
      <c r="I29" s="6"/>
      <c r="J29" s="29" t="str">
        <f aca="false">IF($C29="","",IF($G29="?","Likelihood or consequence is not on the Matrix",IF(OR($E29="",$F29=""),"Not scored, so it is on no grid",IF($H29="","No owner - nobody is answerable for this risk",IF($D29="","No category",IF(AND($I29="Closed",OR($G29="Extreme",$G29="High")),"Closed while still rated "&amp;$G29,IF(AND($G29="Extreme",$I29="Monitoring"),"Extreme and only being monitored - that is not a treatment",IF($I29="","No status recorded",""))))))))</f>
        <v/>
      </c>
    </row>
    <row r="30" customFormat="false" ht="21" hidden="false" customHeight="true" outlineLevel="0" collapsed="false">
      <c r="B30" s="26" t="n">
        <v>24</v>
      </c>
      <c r="C30" s="27"/>
      <c r="D30" s="6"/>
      <c r="E30" s="6"/>
      <c r="F30" s="6"/>
      <c r="G30" s="28" t="str">
        <f aca="false">IF(OR($C30="",$E30="",$F30=""),"",IFERROR(INDEX(Matrix!$C$8:$F$11,MATCH($E30,Matrix!$B$8:$B$11,0),MATCH($F30,Matrix!$C$7:$F$7,0)),"?"))</f>
        <v/>
      </c>
      <c r="H30" s="27"/>
      <c r="I30" s="6"/>
      <c r="J30" s="29" t="str">
        <f aca="false">IF($C30="","",IF($G30="?","Likelihood or consequence is not on the Matrix",IF(OR($E30="",$F30=""),"Not scored, so it is on no grid",IF($H30="","No owner - nobody is answerable for this risk",IF($D30="","No category",IF(AND($I30="Closed",OR($G30="Extreme",$G30="High")),"Closed while still rated "&amp;$G30,IF(AND($G30="Extreme",$I30="Monitoring"),"Extreme and only being monitored - that is not a treatment",IF($I30="","No status recorded",""))))))))</f>
        <v/>
      </c>
    </row>
    <row r="31" customFormat="false" ht="21" hidden="false" customHeight="true" outlineLevel="0" collapsed="false">
      <c r="B31" s="26" t="n">
        <v>25</v>
      </c>
      <c r="C31" s="27"/>
      <c r="D31" s="6"/>
      <c r="E31" s="6"/>
      <c r="F31" s="6"/>
      <c r="G31" s="28" t="str">
        <f aca="false">IF(OR($C31="",$E31="",$F31=""),"",IFERROR(INDEX(Matrix!$C$8:$F$11,MATCH($E31,Matrix!$B$8:$B$11,0),MATCH($F31,Matrix!$C$7:$F$7,0)),"?"))</f>
        <v/>
      </c>
      <c r="H31" s="27"/>
      <c r="I31" s="6"/>
      <c r="J31" s="29" t="str">
        <f aca="false">IF($C31="","",IF($G31="?","Likelihood or consequence is not on the Matrix",IF(OR($E31="",$F31=""),"Not scored, so it is on no grid",IF($H31="","No owner - nobody is answerable for this risk",IF($D31="","No category",IF(AND($I31="Closed",OR($G31="Extreme",$G31="High")),"Closed while still rated "&amp;$G31,IF(AND($G31="Extreme",$I31="Monitoring"),"Extreme and only being monitored - that is not a treatment",IF($I31="","No status recorded",""))))))))</f>
        <v/>
      </c>
    </row>
    <row r="32" customFormat="false" ht="21" hidden="false" customHeight="true" outlineLevel="0" collapsed="false">
      <c r="B32" s="26" t="n">
        <v>26</v>
      </c>
      <c r="C32" s="27"/>
      <c r="D32" s="6"/>
      <c r="E32" s="6"/>
      <c r="F32" s="6"/>
      <c r="G32" s="28" t="str">
        <f aca="false">IF(OR($C32="",$E32="",$F32=""),"",IFERROR(INDEX(Matrix!$C$8:$F$11,MATCH($E32,Matrix!$B$8:$B$11,0),MATCH($F32,Matrix!$C$7:$F$7,0)),"?"))</f>
        <v/>
      </c>
      <c r="H32" s="27"/>
      <c r="I32" s="6"/>
      <c r="J32" s="29" t="str">
        <f aca="false">IF($C32="","",IF($G32="?","Likelihood or consequence is not on the Matrix",IF(OR($E32="",$F32=""),"Not scored, so it is on no grid",IF($H32="","No owner - nobody is answerable for this risk",IF($D32="","No category",IF(AND($I32="Closed",OR($G32="Extreme",$G32="High")),"Closed while still rated "&amp;$G32,IF(AND($G32="Extreme",$I32="Monitoring"),"Extreme and only being monitored - that is not a treatment",IF($I32="","No status recorded",""))))))))</f>
        <v/>
      </c>
    </row>
    <row r="33" customFormat="false" ht="21" hidden="false" customHeight="true" outlineLevel="0" collapsed="false">
      <c r="B33" s="26" t="n">
        <v>27</v>
      </c>
      <c r="C33" s="27"/>
      <c r="D33" s="6"/>
      <c r="E33" s="6"/>
      <c r="F33" s="6"/>
      <c r="G33" s="28" t="str">
        <f aca="false">IF(OR($C33="",$E33="",$F33=""),"",IFERROR(INDEX(Matrix!$C$8:$F$11,MATCH($E33,Matrix!$B$8:$B$11,0),MATCH($F33,Matrix!$C$7:$F$7,0)),"?"))</f>
        <v/>
      </c>
      <c r="H33" s="27"/>
      <c r="I33" s="6"/>
      <c r="J33" s="29" t="str">
        <f aca="false">IF($C33="","",IF($G33="?","Likelihood or consequence is not on the Matrix",IF(OR($E33="",$F33=""),"Not scored, so it is on no grid",IF($H33="","No owner - nobody is answerable for this risk",IF($D33="","No category",IF(AND($I33="Closed",OR($G33="Extreme",$G33="High")),"Closed while still rated "&amp;$G33,IF(AND($G33="Extreme",$I33="Monitoring"),"Extreme and only being monitored - that is not a treatment",IF($I33="","No status recorded",""))))))))</f>
        <v/>
      </c>
    </row>
    <row r="34" customFormat="false" ht="21" hidden="false" customHeight="true" outlineLevel="0" collapsed="false">
      <c r="B34" s="26" t="n">
        <v>28</v>
      </c>
      <c r="C34" s="27"/>
      <c r="D34" s="6"/>
      <c r="E34" s="6"/>
      <c r="F34" s="6"/>
      <c r="G34" s="28" t="str">
        <f aca="false">IF(OR($C34="",$E34="",$F34=""),"",IFERROR(INDEX(Matrix!$C$8:$F$11,MATCH($E34,Matrix!$B$8:$B$11,0),MATCH($F34,Matrix!$C$7:$F$7,0)),"?"))</f>
        <v/>
      </c>
      <c r="H34" s="27"/>
      <c r="I34" s="6"/>
      <c r="J34" s="29" t="str">
        <f aca="false">IF($C34="","",IF($G34="?","Likelihood or consequence is not on the Matrix",IF(OR($E34="",$F34=""),"Not scored, so it is on no grid",IF($H34="","No owner - nobody is answerable for this risk",IF($D34="","No category",IF(AND($I34="Closed",OR($G34="Extreme",$G34="High")),"Closed while still rated "&amp;$G34,IF(AND($G34="Extreme",$I34="Monitoring"),"Extreme and only being monitored - that is not a treatment",IF($I34="","No status recorded",""))))))))</f>
        <v/>
      </c>
    </row>
    <row r="35" customFormat="false" ht="21" hidden="false" customHeight="true" outlineLevel="0" collapsed="false">
      <c r="B35" s="26" t="n">
        <v>29</v>
      </c>
      <c r="C35" s="27"/>
      <c r="D35" s="6"/>
      <c r="E35" s="6"/>
      <c r="F35" s="6"/>
      <c r="G35" s="28" t="str">
        <f aca="false">IF(OR($C35="",$E35="",$F35=""),"",IFERROR(INDEX(Matrix!$C$8:$F$11,MATCH($E35,Matrix!$B$8:$B$11,0),MATCH($F35,Matrix!$C$7:$F$7,0)),"?"))</f>
        <v/>
      </c>
      <c r="H35" s="27"/>
      <c r="I35" s="6"/>
      <c r="J35" s="29" t="str">
        <f aca="false">IF($C35="","",IF($G35="?","Likelihood or consequence is not on the Matrix",IF(OR($E35="",$F35=""),"Not scored, so it is on no grid",IF($H35="","No owner - nobody is answerable for this risk",IF($D35="","No category",IF(AND($I35="Closed",OR($G35="Extreme",$G35="High")),"Closed while still rated "&amp;$G35,IF(AND($G35="Extreme",$I35="Monitoring"),"Extreme and only being monitored - that is not a treatment",IF($I35="","No status recorded",""))))))))</f>
        <v/>
      </c>
    </row>
    <row r="36" customFormat="false" ht="21" hidden="false" customHeight="true" outlineLevel="0" collapsed="false">
      <c r="B36" s="26" t="n">
        <v>30</v>
      </c>
      <c r="C36" s="27"/>
      <c r="D36" s="6"/>
      <c r="E36" s="6"/>
      <c r="F36" s="6"/>
      <c r="G36" s="28" t="str">
        <f aca="false">IF(OR($C36="",$E36="",$F36=""),"",IFERROR(INDEX(Matrix!$C$8:$F$11,MATCH($E36,Matrix!$B$8:$B$11,0),MATCH($F36,Matrix!$C$7:$F$7,0)),"?"))</f>
        <v/>
      </c>
      <c r="H36" s="27"/>
      <c r="I36" s="6"/>
      <c r="J36" s="29" t="str">
        <f aca="false">IF($C36="","",IF($G36="?","Likelihood or consequence is not on the Matrix",IF(OR($E36="",$F36=""),"Not scored, so it is on no grid",IF($H36="","No owner - nobody is answerable for this risk",IF($D36="","No category",IF(AND($I36="Closed",OR($G36="Extreme",$G36="High")),"Closed while still rated "&amp;$G36,IF(AND($G36="Extreme",$I36="Monitoring"),"Extreme and only being monitored - that is not a treatment",IF($I36="","No status recorded",""))))))))</f>
        <v/>
      </c>
    </row>
    <row r="37" customFormat="false" ht="21" hidden="false" customHeight="true" outlineLevel="0" collapsed="false">
      <c r="B37" s="26" t="n">
        <v>31</v>
      </c>
      <c r="C37" s="27"/>
      <c r="D37" s="6"/>
      <c r="E37" s="6"/>
      <c r="F37" s="6"/>
      <c r="G37" s="28" t="str">
        <f aca="false">IF(OR($C37="",$E37="",$F37=""),"",IFERROR(INDEX(Matrix!$C$8:$F$11,MATCH($E37,Matrix!$B$8:$B$11,0),MATCH($F37,Matrix!$C$7:$F$7,0)),"?"))</f>
        <v/>
      </c>
      <c r="H37" s="27"/>
      <c r="I37" s="6"/>
      <c r="J37" s="29" t="str">
        <f aca="false">IF($C37="","",IF($G37="?","Likelihood or consequence is not on the Matrix",IF(OR($E37="",$F37=""),"Not scored, so it is on no grid",IF($H37="","No owner - nobody is answerable for this risk",IF($D37="","No category",IF(AND($I37="Closed",OR($G37="Extreme",$G37="High")),"Closed while still rated "&amp;$G37,IF(AND($G37="Extreme",$I37="Monitoring"),"Extreme and only being monitored - that is not a treatment",IF($I37="","No status recorded",""))))))))</f>
        <v/>
      </c>
    </row>
    <row r="38" customFormat="false" ht="30" hidden="false" customHeight="true" outlineLevel="0" collapsed="false">
      <c r="B38" s="7" t="s">
        <v>106</v>
      </c>
      <c r="C38" s="7"/>
      <c r="D38" s="7"/>
      <c r="E38" s="7"/>
      <c r="F38" s="7"/>
      <c r="G38" s="7"/>
      <c r="H38" s="7"/>
      <c r="I38" s="7"/>
      <c r="J38" s="7"/>
    </row>
    <row r="40" customFormat="false" ht="18" hidden="false" customHeight="true" outlineLevel="0" collapsed="false">
      <c r="B40" s="12" t="s">
        <v>41</v>
      </c>
      <c r="C40" s="12"/>
      <c r="D40" s="12"/>
      <c r="E40" s="12"/>
      <c r="F40" s="12"/>
      <c r="G40" s="12"/>
      <c r="H40" s="12"/>
      <c r="I40" s="12"/>
      <c r="J40" s="12"/>
    </row>
  </sheetData>
  <mergeCells count="6">
    <mergeCell ref="B1:J1"/>
    <mergeCell ref="B2:J2"/>
    <mergeCell ref="B3:J3"/>
    <mergeCell ref="B4:J4"/>
    <mergeCell ref="B38:J38"/>
    <mergeCell ref="B40:J40"/>
  </mergeCells>
  <conditionalFormatting sqref="B3:J3">
    <cfRule type="expression" priority="2" aboveAverage="0" equalAverage="0" bottom="0" percent="0" rank="0" text="" dxfId="0">
      <formula>LEN($B$3)&gt;0</formula>
    </cfRule>
  </conditionalFormatting>
  <conditionalFormatting sqref="G7:G37">
    <cfRule type="expression" priority="3" aboveAverage="0" equalAverage="0" bottom="0" percent="0" rank="0" text="" dxfId="5">
      <formula>$G7="Low"</formula>
    </cfRule>
    <cfRule type="expression" priority="4" aboveAverage="0" equalAverage="0" bottom="0" percent="0" rank="0" text="" dxfId="6">
      <formula>$G7="Medium"</formula>
    </cfRule>
    <cfRule type="expression" priority="5" aboveAverage="0" equalAverage="0" bottom="0" percent="0" rank="0" text="" dxfId="7">
      <formula>$G7="High"</formula>
    </cfRule>
    <cfRule type="expression" priority="6" aboveAverage="0" equalAverage="0" bottom="0" percent="0" rank="0" text="" dxfId="8">
      <formula>$G7="Extreme"</formula>
    </cfRule>
  </conditionalFormatting>
  <dataValidations count="124">
    <dataValidation allowBlank="true" errorStyle="stop" operator="between" showDropDown="false" showErrorMessage="false" showInputMessage="false" sqref="D7" type="list">
      <formula1>reference!$b$8:$b$16</formula1>
      <formula2>0</formula2>
    </dataValidation>
    <dataValidation allowBlank="true" errorStyle="stop" operator="between" showDropDown="false" showErrorMessage="false" showInputMessage="false" sqref="E7" type="list">
      <formula1>Matrix!$B$8:$B$11</formula1>
      <formula2>0</formula2>
    </dataValidation>
    <dataValidation allowBlank="true" errorStyle="stop" operator="between" showDropDown="false" showErrorMessage="false" showInputMessage="false" sqref="F7" type="list">
      <formula1>Matrix!$C$7:$F$7</formula1>
      <formula2>0</formula2>
    </dataValidation>
    <dataValidation allowBlank="true" errorStyle="stop" operator="between" showDropDown="false" showErrorMessage="false" showInputMessage="false" sqref="I7" type="list">
      <formula1>reference!$c$8:$c$11</formula1>
      <formula2>0</formula2>
    </dataValidation>
    <dataValidation allowBlank="true" errorStyle="stop" operator="between" showDropDown="false" showErrorMessage="false" showInputMessage="false" sqref="D8" type="list">
      <formula1>reference!$b$8:$b$16</formula1>
      <formula2>0</formula2>
    </dataValidation>
    <dataValidation allowBlank="true" errorStyle="stop" operator="between" showDropDown="false" showErrorMessage="false" showInputMessage="false" sqref="E8" type="list">
      <formula1>Matrix!$B$8:$B$11</formula1>
      <formula2>0</formula2>
    </dataValidation>
    <dataValidation allowBlank="true" errorStyle="stop" operator="between" showDropDown="false" showErrorMessage="false" showInputMessage="false" sqref="F8" type="list">
      <formula1>Matrix!$C$7:$F$7</formula1>
      <formula2>0</formula2>
    </dataValidation>
    <dataValidation allowBlank="true" errorStyle="stop" operator="between" showDropDown="false" showErrorMessage="false" showInputMessage="false" sqref="I8" type="list">
      <formula1>reference!$c$8:$c$11</formula1>
      <formula2>0</formula2>
    </dataValidation>
    <dataValidation allowBlank="true" errorStyle="stop" operator="between" showDropDown="false" showErrorMessage="false" showInputMessage="false" sqref="D9" type="list">
      <formula1>reference!$b$8:$b$16</formula1>
      <formula2>0</formula2>
    </dataValidation>
    <dataValidation allowBlank="true" errorStyle="stop" operator="between" showDropDown="false" showErrorMessage="false" showInputMessage="false" sqref="E9" type="list">
      <formula1>Matrix!$B$8:$B$11</formula1>
      <formula2>0</formula2>
    </dataValidation>
    <dataValidation allowBlank="true" errorStyle="stop" operator="between" showDropDown="false" showErrorMessage="false" showInputMessage="false" sqref="F9" type="list">
      <formula1>Matrix!$C$7:$F$7</formula1>
      <formula2>0</formula2>
    </dataValidation>
    <dataValidation allowBlank="true" errorStyle="stop" operator="between" showDropDown="false" showErrorMessage="false" showInputMessage="false" sqref="I9" type="list">
      <formula1>reference!$c$8:$c$11</formula1>
      <formula2>0</formula2>
    </dataValidation>
    <dataValidation allowBlank="true" errorStyle="stop" operator="between" showDropDown="false" showErrorMessage="false" showInputMessage="false" sqref="D10" type="list">
      <formula1>reference!$b$8:$b$16</formula1>
      <formula2>0</formula2>
    </dataValidation>
    <dataValidation allowBlank="true" errorStyle="stop" operator="between" showDropDown="false" showErrorMessage="false" showInputMessage="false" sqref="E10" type="list">
      <formula1>Matrix!$B$8:$B$11</formula1>
      <formula2>0</formula2>
    </dataValidation>
    <dataValidation allowBlank="true" errorStyle="stop" operator="between" showDropDown="false" showErrorMessage="false" showInputMessage="false" sqref="F10" type="list">
      <formula1>Matrix!$C$7:$F$7</formula1>
      <formula2>0</formula2>
    </dataValidation>
    <dataValidation allowBlank="true" errorStyle="stop" operator="between" showDropDown="false" showErrorMessage="false" showInputMessage="false" sqref="I10" type="list">
      <formula1>reference!$c$8:$c$11</formula1>
      <formula2>0</formula2>
    </dataValidation>
    <dataValidation allowBlank="true" errorStyle="stop" operator="between" showDropDown="false" showErrorMessage="false" showInputMessage="false" sqref="D11" type="list">
      <formula1>reference!$b$8:$b$16</formula1>
      <formula2>0</formula2>
    </dataValidation>
    <dataValidation allowBlank="true" errorStyle="stop" operator="between" showDropDown="false" showErrorMessage="false" showInputMessage="false" sqref="E11" type="list">
      <formula1>Matrix!$B$8:$B$11</formula1>
      <formula2>0</formula2>
    </dataValidation>
    <dataValidation allowBlank="true" errorStyle="stop" operator="between" showDropDown="false" showErrorMessage="false" showInputMessage="false" sqref="F11" type="list">
      <formula1>Matrix!$C$7:$F$7</formula1>
      <formula2>0</formula2>
    </dataValidation>
    <dataValidation allowBlank="true" errorStyle="stop" operator="between" showDropDown="false" showErrorMessage="false" showInputMessage="false" sqref="I11" type="list">
      <formula1>reference!$c$8:$c$11</formula1>
      <formula2>0</formula2>
    </dataValidation>
    <dataValidation allowBlank="true" errorStyle="stop" operator="between" showDropDown="false" showErrorMessage="false" showInputMessage="false" sqref="D12" type="list">
      <formula1>reference!$b$8:$b$16</formula1>
      <formula2>0</formula2>
    </dataValidation>
    <dataValidation allowBlank="true" errorStyle="stop" operator="between" showDropDown="false" showErrorMessage="false" showInputMessage="false" sqref="E12" type="list">
      <formula1>Matrix!$B$8:$B$11</formula1>
      <formula2>0</formula2>
    </dataValidation>
    <dataValidation allowBlank="true" errorStyle="stop" operator="between" showDropDown="false" showErrorMessage="false" showInputMessage="false" sqref="F12" type="list">
      <formula1>Matrix!$C$7:$F$7</formula1>
      <formula2>0</formula2>
    </dataValidation>
    <dataValidation allowBlank="true" errorStyle="stop" operator="between" showDropDown="false" showErrorMessage="false" showInputMessage="false" sqref="I12" type="list">
      <formula1>reference!$c$8:$c$11</formula1>
      <formula2>0</formula2>
    </dataValidation>
    <dataValidation allowBlank="true" errorStyle="stop" operator="between" showDropDown="false" showErrorMessage="false" showInputMessage="false" sqref="D13" type="list">
      <formula1>reference!$b$8:$b$16</formula1>
      <formula2>0</formula2>
    </dataValidation>
    <dataValidation allowBlank="true" errorStyle="stop" operator="between" showDropDown="false" showErrorMessage="false" showInputMessage="false" sqref="E13" type="list">
      <formula1>Matrix!$B$8:$B$11</formula1>
      <formula2>0</formula2>
    </dataValidation>
    <dataValidation allowBlank="true" errorStyle="stop" operator="between" showDropDown="false" showErrorMessage="false" showInputMessage="false" sqref="F13" type="list">
      <formula1>Matrix!$C$7:$F$7</formula1>
      <formula2>0</formula2>
    </dataValidation>
    <dataValidation allowBlank="true" errorStyle="stop" operator="between" showDropDown="false" showErrorMessage="false" showInputMessage="false" sqref="I13" type="list">
      <formula1>reference!$c$8:$c$11</formula1>
      <formula2>0</formula2>
    </dataValidation>
    <dataValidation allowBlank="true" errorStyle="stop" operator="between" showDropDown="false" showErrorMessage="false" showInputMessage="false" sqref="D14" type="list">
      <formula1>reference!$b$8:$b$16</formula1>
      <formula2>0</formula2>
    </dataValidation>
    <dataValidation allowBlank="true" errorStyle="stop" operator="between" showDropDown="false" showErrorMessage="false" showInputMessage="false" sqref="E14" type="list">
      <formula1>Matrix!$B$8:$B$11</formula1>
      <formula2>0</formula2>
    </dataValidation>
    <dataValidation allowBlank="true" errorStyle="stop" operator="between" showDropDown="false" showErrorMessage="false" showInputMessage="false" sqref="F14" type="list">
      <formula1>Matrix!$C$7:$F$7</formula1>
      <formula2>0</formula2>
    </dataValidation>
    <dataValidation allowBlank="true" errorStyle="stop" operator="between" showDropDown="false" showErrorMessage="false" showInputMessage="false" sqref="I14" type="list">
      <formula1>reference!$c$8:$c$11</formula1>
      <formula2>0</formula2>
    </dataValidation>
    <dataValidation allowBlank="true" errorStyle="stop" operator="between" showDropDown="false" showErrorMessage="false" showInputMessage="false" sqref="D15" type="list">
      <formula1>reference!$b$8:$b$16</formula1>
      <formula2>0</formula2>
    </dataValidation>
    <dataValidation allowBlank="true" errorStyle="stop" operator="between" showDropDown="false" showErrorMessage="false" showInputMessage="false" sqref="E15" type="list">
      <formula1>Matrix!$B$8:$B$11</formula1>
      <formula2>0</formula2>
    </dataValidation>
    <dataValidation allowBlank="true" errorStyle="stop" operator="between" showDropDown="false" showErrorMessage="false" showInputMessage="false" sqref="F15" type="list">
      <formula1>Matrix!$C$7:$F$7</formula1>
      <formula2>0</formula2>
    </dataValidation>
    <dataValidation allowBlank="true" errorStyle="stop" operator="between" showDropDown="false" showErrorMessage="false" showInputMessage="false" sqref="I15" type="list">
      <formula1>reference!$c$8:$c$11</formula1>
      <formula2>0</formula2>
    </dataValidation>
    <dataValidation allowBlank="true" errorStyle="stop" operator="between" showDropDown="false" showErrorMessage="false" showInputMessage="false" sqref="D16" type="list">
      <formula1>reference!$b$8:$b$16</formula1>
      <formula2>0</formula2>
    </dataValidation>
    <dataValidation allowBlank="true" errorStyle="stop" operator="between" showDropDown="false" showErrorMessage="false" showInputMessage="false" sqref="E16" type="list">
      <formula1>Matrix!$B$8:$B$11</formula1>
      <formula2>0</formula2>
    </dataValidation>
    <dataValidation allowBlank="true" errorStyle="stop" operator="between" showDropDown="false" showErrorMessage="false" showInputMessage="false" sqref="F16" type="list">
      <formula1>Matrix!$C$7:$F$7</formula1>
      <formula2>0</formula2>
    </dataValidation>
    <dataValidation allowBlank="true" errorStyle="stop" operator="between" showDropDown="false" showErrorMessage="false" showInputMessage="false" sqref="I16" type="list">
      <formula1>reference!$c$8:$c$11</formula1>
      <formula2>0</formula2>
    </dataValidation>
    <dataValidation allowBlank="true" errorStyle="stop" operator="between" showDropDown="false" showErrorMessage="false" showInputMessage="false" sqref="D17" type="list">
      <formula1>reference!$b$8:$b$16</formula1>
      <formula2>0</formula2>
    </dataValidation>
    <dataValidation allowBlank="true" errorStyle="stop" operator="between" showDropDown="false" showErrorMessage="false" showInputMessage="false" sqref="E17" type="list">
      <formula1>Matrix!$B$8:$B$11</formula1>
      <formula2>0</formula2>
    </dataValidation>
    <dataValidation allowBlank="true" errorStyle="stop" operator="between" showDropDown="false" showErrorMessage="false" showInputMessage="false" sqref="F17" type="list">
      <formula1>Matrix!$C$7:$F$7</formula1>
      <formula2>0</formula2>
    </dataValidation>
    <dataValidation allowBlank="true" errorStyle="stop" operator="between" showDropDown="false" showErrorMessage="false" showInputMessage="false" sqref="I17" type="list">
      <formula1>reference!$c$8:$c$11</formula1>
      <formula2>0</formula2>
    </dataValidation>
    <dataValidation allowBlank="true" errorStyle="stop" operator="between" showDropDown="false" showErrorMessage="false" showInputMessage="false" sqref="D18" type="list">
      <formula1>reference!$b$8:$b$16</formula1>
      <formula2>0</formula2>
    </dataValidation>
    <dataValidation allowBlank="true" errorStyle="stop" operator="between" showDropDown="false" showErrorMessage="false" showInputMessage="false" sqref="E18" type="list">
      <formula1>Matrix!$B$8:$B$11</formula1>
      <formula2>0</formula2>
    </dataValidation>
    <dataValidation allowBlank="true" errorStyle="stop" operator="between" showDropDown="false" showErrorMessage="false" showInputMessage="false" sqref="F18" type="list">
      <formula1>Matrix!$C$7:$F$7</formula1>
      <formula2>0</formula2>
    </dataValidation>
    <dataValidation allowBlank="true" errorStyle="stop" operator="between" showDropDown="false" showErrorMessage="false" showInputMessage="false" sqref="I18" type="list">
      <formula1>reference!$c$8:$c$11</formula1>
      <formula2>0</formula2>
    </dataValidation>
    <dataValidation allowBlank="true" errorStyle="stop" operator="between" showDropDown="false" showErrorMessage="false" showInputMessage="false" sqref="D19" type="list">
      <formula1>reference!$b$8:$b$16</formula1>
      <formula2>0</formula2>
    </dataValidation>
    <dataValidation allowBlank="true" errorStyle="stop" operator="between" showDropDown="false" showErrorMessage="false" showInputMessage="false" sqref="E19" type="list">
      <formula1>Matrix!$B$8:$B$11</formula1>
      <formula2>0</formula2>
    </dataValidation>
    <dataValidation allowBlank="true" errorStyle="stop" operator="between" showDropDown="false" showErrorMessage="false" showInputMessage="false" sqref="F19" type="list">
      <formula1>Matrix!$C$7:$F$7</formula1>
      <formula2>0</formula2>
    </dataValidation>
    <dataValidation allowBlank="true" errorStyle="stop" operator="between" showDropDown="false" showErrorMessage="false" showInputMessage="false" sqref="I19" type="list">
      <formula1>reference!$c$8:$c$11</formula1>
      <formula2>0</formula2>
    </dataValidation>
    <dataValidation allowBlank="true" errorStyle="stop" operator="between" showDropDown="false" showErrorMessage="false" showInputMessage="false" sqref="D20" type="list">
      <formula1>reference!$b$8:$b$16</formula1>
      <formula2>0</formula2>
    </dataValidation>
    <dataValidation allowBlank="true" errorStyle="stop" operator="between" showDropDown="false" showErrorMessage="false" showInputMessage="false" sqref="E20" type="list">
      <formula1>Matrix!$B$8:$B$11</formula1>
      <formula2>0</formula2>
    </dataValidation>
    <dataValidation allowBlank="true" errorStyle="stop" operator="between" showDropDown="false" showErrorMessage="false" showInputMessage="false" sqref="F20" type="list">
      <formula1>Matrix!$C$7:$F$7</formula1>
      <formula2>0</formula2>
    </dataValidation>
    <dataValidation allowBlank="true" errorStyle="stop" operator="between" showDropDown="false" showErrorMessage="false" showInputMessage="false" sqref="I20" type="list">
      <formula1>reference!$c$8:$c$11</formula1>
      <formula2>0</formula2>
    </dataValidation>
    <dataValidation allowBlank="true" errorStyle="stop" operator="between" showDropDown="false" showErrorMessage="false" showInputMessage="false" sqref="D21" type="list">
      <formula1>reference!$b$8:$b$16</formula1>
      <formula2>0</formula2>
    </dataValidation>
    <dataValidation allowBlank="true" errorStyle="stop" operator="between" showDropDown="false" showErrorMessage="false" showInputMessage="false" sqref="E21" type="list">
      <formula1>Matrix!$B$8:$B$11</formula1>
      <formula2>0</formula2>
    </dataValidation>
    <dataValidation allowBlank="true" errorStyle="stop" operator="between" showDropDown="false" showErrorMessage="false" showInputMessage="false" sqref="F21" type="list">
      <formula1>Matrix!$C$7:$F$7</formula1>
      <formula2>0</formula2>
    </dataValidation>
    <dataValidation allowBlank="true" errorStyle="stop" operator="between" showDropDown="false" showErrorMessage="false" showInputMessage="false" sqref="I21" type="list">
      <formula1>reference!$c$8:$c$11</formula1>
      <formula2>0</formula2>
    </dataValidation>
    <dataValidation allowBlank="true" errorStyle="stop" operator="between" showDropDown="false" showErrorMessage="false" showInputMessage="false" sqref="D22" type="list">
      <formula1>reference!$b$8:$b$16</formula1>
      <formula2>0</formula2>
    </dataValidation>
    <dataValidation allowBlank="true" errorStyle="stop" operator="between" showDropDown="false" showErrorMessage="false" showInputMessage="false" sqref="E22" type="list">
      <formula1>Matrix!$B$8:$B$11</formula1>
      <formula2>0</formula2>
    </dataValidation>
    <dataValidation allowBlank="true" errorStyle="stop" operator="between" showDropDown="false" showErrorMessage="false" showInputMessage="false" sqref="F22" type="list">
      <formula1>Matrix!$C$7:$F$7</formula1>
      <formula2>0</formula2>
    </dataValidation>
    <dataValidation allowBlank="true" errorStyle="stop" operator="between" showDropDown="false" showErrorMessage="false" showInputMessage="false" sqref="I22" type="list">
      <formula1>reference!$c$8:$c$11</formula1>
      <formula2>0</formula2>
    </dataValidation>
    <dataValidation allowBlank="true" errorStyle="stop" operator="between" showDropDown="false" showErrorMessage="false" showInputMessage="false" sqref="D23" type="list">
      <formula1>reference!$b$8:$b$16</formula1>
      <formula2>0</formula2>
    </dataValidation>
    <dataValidation allowBlank="true" errorStyle="stop" operator="between" showDropDown="false" showErrorMessage="false" showInputMessage="false" sqref="E23" type="list">
      <formula1>Matrix!$B$8:$B$11</formula1>
      <formula2>0</formula2>
    </dataValidation>
    <dataValidation allowBlank="true" errorStyle="stop" operator="between" showDropDown="false" showErrorMessage="false" showInputMessage="false" sqref="F23" type="list">
      <formula1>Matrix!$C$7:$F$7</formula1>
      <formula2>0</formula2>
    </dataValidation>
    <dataValidation allowBlank="true" errorStyle="stop" operator="between" showDropDown="false" showErrorMessage="false" showInputMessage="false" sqref="I23" type="list">
      <formula1>reference!$c$8:$c$11</formula1>
      <formula2>0</formula2>
    </dataValidation>
    <dataValidation allowBlank="true" errorStyle="stop" operator="between" showDropDown="false" showErrorMessage="false" showInputMessage="false" sqref="D24" type="list">
      <formula1>reference!$b$8:$b$16</formula1>
      <formula2>0</formula2>
    </dataValidation>
    <dataValidation allowBlank="true" errorStyle="stop" operator="between" showDropDown="false" showErrorMessage="false" showInputMessage="false" sqref="E24" type="list">
      <formula1>Matrix!$B$8:$B$11</formula1>
      <formula2>0</formula2>
    </dataValidation>
    <dataValidation allowBlank="true" errorStyle="stop" operator="between" showDropDown="false" showErrorMessage="false" showInputMessage="false" sqref="F24" type="list">
      <formula1>Matrix!$C$7:$F$7</formula1>
      <formula2>0</formula2>
    </dataValidation>
    <dataValidation allowBlank="true" errorStyle="stop" operator="between" showDropDown="false" showErrorMessage="false" showInputMessage="false" sqref="I24" type="list">
      <formula1>reference!$c$8:$c$11</formula1>
      <formula2>0</formula2>
    </dataValidation>
    <dataValidation allowBlank="true" errorStyle="stop" operator="between" showDropDown="false" showErrorMessage="false" showInputMessage="false" sqref="D25" type="list">
      <formula1>reference!$b$8:$b$16</formula1>
      <formula2>0</formula2>
    </dataValidation>
    <dataValidation allowBlank="true" errorStyle="stop" operator="between" showDropDown="false" showErrorMessage="false" showInputMessage="false" sqref="E25" type="list">
      <formula1>Matrix!$B$8:$B$11</formula1>
      <formula2>0</formula2>
    </dataValidation>
    <dataValidation allowBlank="true" errorStyle="stop" operator="between" showDropDown="false" showErrorMessage="false" showInputMessage="false" sqref="F25" type="list">
      <formula1>Matrix!$C$7:$F$7</formula1>
      <formula2>0</formula2>
    </dataValidation>
    <dataValidation allowBlank="true" errorStyle="stop" operator="between" showDropDown="false" showErrorMessage="false" showInputMessage="false" sqref="I25" type="list">
      <formula1>reference!$c$8:$c$11</formula1>
      <formula2>0</formula2>
    </dataValidation>
    <dataValidation allowBlank="true" errorStyle="stop" operator="between" showDropDown="false" showErrorMessage="false" showInputMessage="false" sqref="D26" type="list">
      <formula1>reference!$b$8:$b$16</formula1>
      <formula2>0</formula2>
    </dataValidation>
    <dataValidation allowBlank="true" errorStyle="stop" operator="between" showDropDown="false" showErrorMessage="false" showInputMessage="false" sqref="E26" type="list">
      <formula1>Matrix!$B$8:$B$11</formula1>
      <formula2>0</formula2>
    </dataValidation>
    <dataValidation allowBlank="true" errorStyle="stop" operator="between" showDropDown="false" showErrorMessage="false" showInputMessage="false" sqref="F26" type="list">
      <formula1>Matrix!$C$7:$F$7</formula1>
      <formula2>0</formula2>
    </dataValidation>
    <dataValidation allowBlank="true" errorStyle="stop" operator="between" showDropDown="false" showErrorMessage="false" showInputMessage="false" sqref="I26" type="list">
      <formula1>reference!$c$8:$c$11</formula1>
      <formula2>0</formula2>
    </dataValidation>
    <dataValidation allowBlank="true" errorStyle="stop" operator="between" showDropDown="false" showErrorMessage="false" showInputMessage="false" sqref="D27" type="list">
      <formula1>reference!$b$8:$b$16</formula1>
      <formula2>0</formula2>
    </dataValidation>
    <dataValidation allowBlank="true" errorStyle="stop" operator="between" showDropDown="false" showErrorMessage="false" showInputMessage="false" sqref="E27" type="list">
      <formula1>Matrix!$B$8:$B$11</formula1>
      <formula2>0</formula2>
    </dataValidation>
    <dataValidation allowBlank="true" errorStyle="stop" operator="between" showDropDown="false" showErrorMessage="false" showInputMessage="false" sqref="F27" type="list">
      <formula1>Matrix!$C$7:$F$7</formula1>
      <formula2>0</formula2>
    </dataValidation>
    <dataValidation allowBlank="true" errorStyle="stop" operator="between" showDropDown="false" showErrorMessage="false" showInputMessage="false" sqref="I27" type="list">
      <formula1>reference!$c$8:$c$11</formula1>
      <formula2>0</formula2>
    </dataValidation>
    <dataValidation allowBlank="true" errorStyle="stop" operator="between" showDropDown="false" showErrorMessage="false" showInputMessage="false" sqref="D28" type="list">
      <formula1>reference!$b$8:$b$16</formula1>
      <formula2>0</formula2>
    </dataValidation>
    <dataValidation allowBlank="true" errorStyle="stop" operator="between" showDropDown="false" showErrorMessage="false" showInputMessage="false" sqref="E28" type="list">
      <formula1>Matrix!$B$8:$B$11</formula1>
      <formula2>0</formula2>
    </dataValidation>
    <dataValidation allowBlank="true" errorStyle="stop" operator="between" showDropDown="false" showErrorMessage="false" showInputMessage="false" sqref="F28" type="list">
      <formula1>Matrix!$C$7:$F$7</formula1>
      <formula2>0</formula2>
    </dataValidation>
    <dataValidation allowBlank="true" errorStyle="stop" operator="between" showDropDown="false" showErrorMessage="false" showInputMessage="false" sqref="I28" type="list">
      <formula1>reference!$c$8:$c$11</formula1>
      <formula2>0</formula2>
    </dataValidation>
    <dataValidation allowBlank="true" errorStyle="stop" operator="between" showDropDown="false" showErrorMessage="false" showInputMessage="false" sqref="D29" type="list">
      <formula1>reference!$b$8:$b$16</formula1>
      <formula2>0</formula2>
    </dataValidation>
    <dataValidation allowBlank="true" errorStyle="stop" operator="between" showDropDown="false" showErrorMessage="false" showInputMessage="false" sqref="E29" type="list">
      <formula1>Matrix!$B$8:$B$11</formula1>
      <formula2>0</formula2>
    </dataValidation>
    <dataValidation allowBlank="true" errorStyle="stop" operator="between" showDropDown="false" showErrorMessage="false" showInputMessage="false" sqref="F29" type="list">
      <formula1>Matrix!$C$7:$F$7</formula1>
      <formula2>0</formula2>
    </dataValidation>
    <dataValidation allowBlank="true" errorStyle="stop" operator="between" showDropDown="false" showErrorMessage="false" showInputMessage="false" sqref="I29" type="list">
      <formula1>reference!$c$8:$c$11</formula1>
      <formula2>0</formula2>
    </dataValidation>
    <dataValidation allowBlank="true" errorStyle="stop" operator="between" showDropDown="false" showErrorMessage="false" showInputMessage="false" sqref="D30" type="list">
      <formula1>reference!$b$8:$b$16</formula1>
      <formula2>0</formula2>
    </dataValidation>
    <dataValidation allowBlank="true" errorStyle="stop" operator="between" showDropDown="false" showErrorMessage="false" showInputMessage="false" sqref="E30" type="list">
      <formula1>Matrix!$B$8:$B$11</formula1>
      <formula2>0</formula2>
    </dataValidation>
    <dataValidation allowBlank="true" errorStyle="stop" operator="between" showDropDown="false" showErrorMessage="false" showInputMessage="false" sqref="F30" type="list">
      <formula1>Matrix!$C$7:$F$7</formula1>
      <formula2>0</formula2>
    </dataValidation>
    <dataValidation allowBlank="true" errorStyle="stop" operator="between" showDropDown="false" showErrorMessage="false" showInputMessage="false" sqref="I30" type="list">
      <formula1>reference!$c$8:$c$11</formula1>
      <formula2>0</formula2>
    </dataValidation>
    <dataValidation allowBlank="true" errorStyle="stop" operator="between" showDropDown="false" showErrorMessage="false" showInputMessage="false" sqref="D31" type="list">
      <formula1>reference!$b$8:$b$16</formula1>
      <formula2>0</formula2>
    </dataValidation>
    <dataValidation allowBlank="true" errorStyle="stop" operator="between" showDropDown="false" showErrorMessage="false" showInputMessage="false" sqref="E31" type="list">
      <formula1>Matrix!$B$8:$B$11</formula1>
      <formula2>0</formula2>
    </dataValidation>
    <dataValidation allowBlank="true" errorStyle="stop" operator="between" showDropDown="false" showErrorMessage="false" showInputMessage="false" sqref="F31" type="list">
      <formula1>Matrix!$C$7:$F$7</formula1>
      <formula2>0</formula2>
    </dataValidation>
    <dataValidation allowBlank="true" errorStyle="stop" operator="between" showDropDown="false" showErrorMessage="false" showInputMessage="false" sqref="I31" type="list">
      <formula1>reference!$c$8:$c$11</formula1>
      <formula2>0</formula2>
    </dataValidation>
    <dataValidation allowBlank="true" errorStyle="stop" operator="between" showDropDown="false" showErrorMessage="false" showInputMessage="false" sqref="D32" type="list">
      <formula1>reference!$b$8:$b$16</formula1>
      <formula2>0</formula2>
    </dataValidation>
    <dataValidation allowBlank="true" errorStyle="stop" operator="between" showDropDown="false" showErrorMessage="false" showInputMessage="false" sqref="E32" type="list">
      <formula1>Matrix!$B$8:$B$11</formula1>
      <formula2>0</formula2>
    </dataValidation>
    <dataValidation allowBlank="true" errorStyle="stop" operator="between" showDropDown="false" showErrorMessage="false" showInputMessage="false" sqref="F32" type="list">
      <formula1>Matrix!$C$7:$F$7</formula1>
      <formula2>0</formula2>
    </dataValidation>
    <dataValidation allowBlank="true" errorStyle="stop" operator="between" showDropDown="false" showErrorMessage="false" showInputMessage="false" sqref="I32" type="list">
      <formula1>reference!$c$8:$c$11</formula1>
      <formula2>0</formula2>
    </dataValidation>
    <dataValidation allowBlank="true" errorStyle="stop" operator="between" showDropDown="false" showErrorMessage="false" showInputMessage="false" sqref="D33" type="list">
      <formula1>reference!$b$8:$b$16</formula1>
      <formula2>0</formula2>
    </dataValidation>
    <dataValidation allowBlank="true" errorStyle="stop" operator="between" showDropDown="false" showErrorMessage="false" showInputMessage="false" sqref="E33" type="list">
      <formula1>Matrix!$B$8:$B$11</formula1>
      <formula2>0</formula2>
    </dataValidation>
    <dataValidation allowBlank="true" errorStyle="stop" operator="between" showDropDown="false" showErrorMessage="false" showInputMessage="false" sqref="F33" type="list">
      <formula1>Matrix!$C$7:$F$7</formula1>
      <formula2>0</formula2>
    </dataValidation>
    <dataValidation allowBlank="true" errorStyle="stop" operator="between" showDropDown="false" showErrorMessage="false" showInputMessage="false" sqref="I33" type="list">
      <formula1>reference!$c$8:$c$11</formula1>
      <formula2>0</formula2>
    </dataValidation>
    <dataValidation allowBlank="true" errorStyle="stop" operator="between" showDropDown="false" showErrorMessage="false" showInputMessage="false" sqref="D34" type="list">
      <formula1>reference!$b$8:$b$16</formula1>
      <formula2>0</formula2>
    </dataValidation>
    <dataValidation allowBlank="true" errorStyle="stop" operator="between" showDropDown="false" showErrorMessage="false" showInputMessage="false" sqref="E34" type="list">
      <formula1>Matrix!$B$8:$B$11</formula1>
      <formula2>0</formula2>
    </dataValidation>
    <dataValidation allowBlank="true" errorStyle="stop" operator="between" showDropDown="false" showErrorMessage="false" showInputMessage="false" sqref="F34" type="list">
      <formula1>Matrix!$C$7:$F$7</formula1>
      <formula2>0</formula2>
    </dataValidation>
    <dataValidation allowBlank="true" errorStyle="stop" operator="between" showDropDown="false" showErrorMessage="false" showInputMessage="false" sqref="I34" type="list">
      <formula1>reference!$c$8:$c$11</formula1>
      <formula2>0</formula2>
    </dataValidation>
    <dataValidation allowBlank="true" errorStyle="stop" operator="between" showDropDown="false" showErrorMessage="false" showInputMessage="false" sqref="D35" type="list">
      <formula1>reference!$b$8:$b$16</formula1>
      <formula2>0</formula2>
    </dataValidation>
    <dataValidation allowBlank="true" errorStyle="stop" operator="between" showDropDown="false" showErrorMessage="false" showInputMessage="false" sqref="E35" type="list">
      <formula1>Matrix!$B$8:$B$11</formula1>
      <formula2>0</formula2>
    </dataValidation>
    <dataValidation allowBlank="true" errorStyle="stop" operator="between" showDropDown="false" showErrorMessage="false" showInputMessage="false" sqref="F35" type="list">
      <formula1>Matrix!$C$7:$F$7</formula1>
      <formula2>0</formula2>
    </dataValidation>
    <dataValidation allowBlank="true" errorStyle="stop" operator="between" showDropDown="false" showErrorMessage="false" showInputMessage="false" sqref="I35" type="list">
      <formula1>reference!$c$8:$c$11</formula1>
      <formula2>0</formula2>
    </dataValidation>
    <dataValidation allowBlank="true" errorStyle="stop" operator="between" showDropDown="false" showErrorMessage="false" showInputMessage="false" sqref="D36" type="list">
      <formula1>reference!$b$8:$b$16</formula1>
      <formula2>0</formula2>
    </dataValidation>
    <dataValidation allowBlank="true" errorStyle="stop" operator="between" showDropDown="false" showErrorMessage="false" showInputMessage="false" sqref="E36" type="list">
      <formula1>Matrix!$B$8:$B$11</formula1>
      <formula2>0</formula2>
    </dataValidation>
    <dataValidation allowBlank="true" errorStyle="stop" operator="between" showDropDown="false" showErrorMessage="false" showInputMessage="false" sqref="F36" type="list">
      <formula1>Matrix!$C$7:$F$7</formula1>
      <formula2>0</formula2>
    </dataValidation>
    <dataValidation allowBlank="true" errorStyle="stop" operator="between" showDropDown="false" showErrorMessage="false" showInputMessage="false" sqref="I36" type="list">
      <formula1>reference!$c$8:$c$11</formula1>
      <formula2>0</formula2>
    </dataValidation>
    <dataValidation allowBlank="true" errorStyle="stop" operator="between" showDropDown="false" showErrorMessage="false" showInputMessage="false" sqref="D37" type="list">
      <formula1>reference!$b$8:$b$16</formula1>
      <formula2>0</formula2>
    </dataValidation>
    <dataValidation allowBlank="true" errorStyle="stop" operator="between" showDropDown="false" showErrorMessage="false" showInputMessage="false" sqref="E37" type="list">
      <formula1>Matrix!$B$8:$B$11</formula1>
      <formula2>0</formula2>
    </dataValidation>
    <dataValidation allowBlank="true" errorStyle="stop" operator="between" showDropDown="false" showErrorMessage="false" showInputMessage="false" sqref="F37" type="list">
      <formula1>Matrix!$C$7:$F$7</formula1>
      <formula2>0</formula2>
    </dataValidation>
    <dataValidation allowBlank="true" errorStyle="stop" operator="between" showDropDown="false" showErrorMessage="false" showInputMessage="false" sqref="I37" type="list">
      <formula1>reference!$c$8:$c$11</formula1>
      <formula2>0</formula2>
    </dataValidation>
  </dataValidations>
  <hyperlinks>
    <hyperlink ref="B40" r:id="rId1" display="Visit mastt.com"/>
  </hyperlinks>
  <printOptions headings="false" gridLines="false" gridLinesSet="true" horizontalCentered="false" verticalCentered="false"/>
  <pageMargins left="0.3" right="0.3" top="0.4" bottom="0.4"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15383"/>
    <pageSetUpPr fitToPage="true"/>
  </sheetPr>
  <dimension ref="B1:D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
    <col collapsed="false" customWidth="true" hidden="false" outlineLevel="0" max="3" min="3" style="0" width="20"/>
    <col collapsed="false" customWidth="true" hidden="false" outlineLevel="0" max="4" min="4" style="0" width="74"/>
    <col collapsed="false" customWidth="true" hidden="false" outlineLevel="0" max="5" min="5" style="0" width="2.2"/>
  </cols>
  <sheetData>
    <row r="1" customFormat="false" ht="33.75" hidden="false" customHeight="true" outlineLevel="0" collapsed="false">
      <c r="B1" s="1" t="s">
        <v>0</v>
      </c>
      <c r="C1" s="1"/>
      <c r="D1" s="1"/>
    </row>
    <row r="2" customFormat="false" ht="4.5" hidden="false" customHeight="true" outlineLevel="0" collapsed="false">
      <c r="B2" s="2"/>
      <c r="C2" s="2"/>
      <c r="D2" s="2"/>
    </row>
    <row r="3" customFormat="false" ht="16.5" hidden="false" customHeight="true" outlineLevel="0" collapsed="false">
      <c r="B3" s="13" t="str">
        <f aca="false">IF(Risks!$C$8&lt;&gt;"Existing plant cannot be tak","","EXAMPLE CONTENT - 15 scored risks on an owner-side capital project. Delete the rows on the Risks sheet and this banner goes.")</f>
        <v/>
      </c>
      <c r="C3" s="13"/>
      <c r="D3" s="13"/>
    </row>
    <row r="4" customFormat="false" ht="25.5" hidden="false" customHeight="true" outlineLevel="0" collapsed="false">
      <c r="B4" s="3" t="s">
        <v>107</v>
      </c>
      <c r="C4" s="3"/>
      <c r="D4" s="3"/>
    </row>
    <row r="6" customFormat="false" ht="21.75" hidden="false" customHeight="true" outlineLevel="0" collapsed="false">
      <c r="B6" s="4" t="s">
        <v>108</v>
      </c>
      <c r="C6" s="4"/>
      <c r="D6" s="4"/>
    </row>
    <row r="7" customFormat="false" ht="19.5" hidden="false" customHeight="true" outlineLevel="0" collapsed="false">
      <c r="B7" s="14"/>
      <c r="C7" s="25" t="s">
        <v>62</v>
      </c>
      <c r="D7" s="25" t="s">
        <v>109</v>
      </c>
    </row>
    <row r="8" customFormat="false" ht="21.75" hidden="false" customHeight="true" outlineLevel="0" collapsed="false">
      <c r="B8" s="26" t="n">
        <v>1</v>
      </c>
      <c r="C8" s="6" t="s">
        <v>55</v>
      </c>
      <c r="D8" s="27" t="s">
        <v>110</v>
      </c>
    </row>
    <row r="9" customFormat="false" ht="21.75" hidden="false" customHeight="true" outlineLevel="0" collapsed="false">
      <c r="B9" s="26" t="n">
        <v>2</v>
      </c>
      <c r="C9" s="6" t="s">
        <v>53</v>
      </c>
      <c r="D9" s="27" t="s">
        <v>111</v>
      </c>
    </row>
    <row r="10" customFormat="false" ht="21.75" hidden="false" customHeight="true" outlineLevel="0" collapsed="false">
      <c r="B10" s="26" t="n">
        <v>3</v>
      </c>
      <c r="C10" s="6" t="s">
        <v>52</v>
      </c>
      <c r="D10" s="27" t="s">
        <v>112</v>
      </c>
    </row>
    <row r="11" customFormat="false" ht="21.75" hidden="false" customHeight="true" outlineLevel="0" collapsed="false">
      <c r="B11" s="26" t="n">
        <v>4</v>
      </c>
      <c r="C11" s="6" t="s">
        <v>48</v>
      </c>
      <c r="D11" s="27" t="s">
        <v>113</v>
      </c>
    </row>
    <row r="13" customFormat="false" ht="21.75" hidden="false" customHeight="true" outlineLevel="0" collapsed="false">
      <c r="B13" s="4" t="s">
        <v>114</v>
      </c>
      <c r="C13" s="4"/>
      <c r="D13" s="4"/>
    </row>
    <row r="14" customFormat="false" ht="19.5" hidden="false" customHeight="true" outlineLevel="0" collapsed="false">
      <c r="B14" s="14"/>
      <c r="C14" s="25" t="s">
        <v>63</v>
      </c>
      <c r="D14" s="25" t="s">
        <v>115</v>
      </c>
    </row>
    <row r="15" customFormat="false" ht="21.75" hidden="false" customHeight="true" outlineLevel="0" collapsed="false">
      <c r="B15" s="26" t="n">
        <v>1</v>
      </c>
      <c r="C15" s="6" t="s">
        <v>44</v>
      </c>
      <c r="D15" s="27" t="s">
        <v>116</v>
      </c>
    </row>
    <row r="16" customFormat="false" ht="21.75" hidden="false" customHeight="true" outlineLevel="0" collapsed="false">
      <c r="B16" s="26" t="n">
        <v>2</v>
      </c>
      <c r="C16" s="6" t="s">
        <v>45</v>
      </c>
      <c r="D16" s="27" t="s">
        <v>117</v>
      </c>
    </row>
    <row r="17" customFormat="false" ht="21.75" hidden="false" customHeight="true" outlineLevel="0" collapsed="false">
      <c r="B17" s="26" t="n">
        <v>3</v>
      </c>
      <c r="C17" s="6" t="s">
        <v>46</v>
      </c>
      <c r="D17" s="27" t="s">
        <v>118</v>
      </c>
    </row>
    <row r="18" customFormat="false" ht="21.75" hidden="false" customHeight="true" outlineLevel="0" collapsed="false">
      <c r="B18" s="26" t="n">
        <v>4</v>
      </c>
      <c r="C18" s="6" t="s">
        <v>47</v>
      </c>
      <c r="D18" s="27" t="s">
        <v>119</v>
      </c>
    </row>
    <row r="20" customFormat="false" ht="31.5" hidden="false" customHeight="true" outlineLevel="0" collapsed="false">
      <c r="B20" s="7" t="s">
        <v>120</v>
      </c>
      <c r="C20" s="7"/>
      <c r="D20" s="7"/>
    </row>
    <row r="22" customFormat="false" ht="18" hidden="false" customHeight="true" outlineLevel="0" collapsed="false">
      <c r="B22" s="12" t="s">
        <v>41</v>
      </c>
      <c r="C22" s="12"/>
      <c r="D22" s="12"/>
    </row>
  </sheetData>
  <mergeCells count="8">
    <mergeCell ref="B1:D1"/>
    <mergeCell ref="B2:D2"/>
    <mergeCell ref="B3:D3"/>
    <mergeCell ref="B4:D4"/>
    <mergeCell ref="B6:D6"/>
    <mergeCell ref="B13:D13"/>
    <mergeCell ref="B20:D20"/>
    <mergeCell ref="B22:D22"/>
  </mergeCells>
  <conditionalFormatting sqref="B3:D3">
    <cfRule type="expression" priority="2" aboveAverage="0" equalAverage="0" bottom="0" percent="0" rank="0" text="" dxfId="0">
      <formula>LEN($B$3)&gt;0</formula>
    </cfRule>
  </conditionalFormatting>
  <hyperlinks>
    <hyperlink ref="B22"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2029"/>
    <pageSetUpPr fitToPage="true"/>
  </sheetPr>
  <dimension ref="B1:L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12" min="2" style="0" width="12.8"/>
    <col collapsed="false" customWidth="true" hidden="false" outlineLevel="0" max="13" min="13" style="0" width="2.2"/>
  </cols>
  <sheetData>
    <row r="1" customFormat="false" ht="33.75" hidden="false" customHeight="true" outlineLevel="0" collapsed="false">
      <c r="B1" s="1" t="s">
        <v>0</v>
      </c>
      <c r="C1" s="1"/>
      <c r="D1" s="1"/>
      <c r="E1" s="1"/>
      <c r="F1" s="1"/>
      <c r="G1" s="1"/>
      <c r="H1" s="1"/>
      <c r="I1" s="1"/>
      <c r="J1" s="1"/>
      <c r="K1" s="1"/>
      <c r="L1" s="1"/>
    </row>
    <row r="2" customFormat="false" ht="4.5" hidden="false" customHeight="true" outlineLevel="0" collapsed="false">
      <c r="B2" s="2"/>
      <c r="C2" s="2"/>
      <c r="D2" s="2"/>
      <c r="E2" s="2"/>
      <c r="F2" s="2"/>
      <c r="G2" s="2"/>
      <c r="H2" s="2"/>
      <c r="I2" s="2"/>
      <c r="J2" s="2"/>
      <c r="K2" s="2"/>
      <c r="L2" s="2"/>
    </row>
    <row r="3" customFormat="false" ht="16.5" hidden="false" customHeight="true" outlineLevel="0" collapsed="false">
      <c r="B3" s="13" t="str">
        <f aca="false">IF(Risks!$C$8&lt;&gt;"Existing plant cannot be tak","","EXAMPLE CONTENT - 15 scored risks on an owner-side capital project. Delete the rows on the Risks sheet and this banner goes.")</f>
        <v/>
      </c>
      <c r="C3" s="13"/>
      <c r="D3" s="13"/>
      <c r="E3" s="13"/>
      <c r="F3" s="13"/>
      <c r="G3" s="13"/>
      <c r="H3" s="13"/>
      <c r="I3" s="13"/>
      <c r="J3" s="13"/>
      <c r="K3" s="13"/>
      <c r="L3" s="13"/>
    </row>
    <row r="4" customFormat="false" ht="25.5" hidden="false" customHeight="true" outlineLevel="0" collapsed="false">
      <c r="B4" s="3" t="s">
        <v>121</v>
      </c>
      <c r="C4" s="3"/>
      <c r="D4" s="3"/>
      <c r="E4" s="3"/>
      <c r="F4" s="3"/>
      <c r="G4" s="3"/>
      <c r="H4" s="3"/>
      <c r="I4" s="3"/>
      <c r="J4" s="3"/>
      <c r="K4" s="3"/>
      <c r="L4" s="3"/>
    </row>
    <row r="6" customFormat="false" ht="33.75" hidden="false" customHeight="true" outlineLevel="0" collapsed="false">
      <c r="B6" s="30" t="str">
        <f aca="true">IF(COUNTIF(Risks!$C$7:$C$37,"?*")=0,"● No risks scored yet - add rows on the Risks sheet",IF(COUNTIF(Risks!$G$7:$G$37,"Extreme")&gt;0,"▲ "&amp;COUNTIF(Risks!$G$7:$G$37,"Extreme")&amp;" risk"&amp;IF(COUNTIF(Risks!$G$7:$G$37,"Extreme")=1,"","s")&amp;" rated Extreme - work does not proceed until the level is reduced or accepted in writing",IF(SUMPRODUCT(--(Risks!$C$7:$C$37&lt;&gt;""),--(Risks!$G$7:$G$37=""))&gt;0,"● "&amp;SUMPRODUCT(--(Risks!$C$7:$C$37&lt;&gt;""),--(Risks!$G$7:$G$37=""))&amp;" risk"&amp;IF(SUMPRODUCT(--(Risks!$C$7:$C$37&lt;&gt;""),--(Risks!$G$7:$G$37=""))=1," is","s are")&amp;" written down but not scored",IF(AND(Cover!$C$10&lt;&gt;"",Cover!$C$10&lt;TODAY()),"● The review date on the Cover has passed","✓ Nothing Extreme, everything scored, and the review is not yet due"))))</f>
        <v>▲ 1 risk rated Extreme - work does not proceed until the level is reduced or accepted in writing</v>
      </c>
      <c r="C6" s="30"/>
      <c r="D6" s="30"/>
      <c r="E6" s="30"/>
      <c r="F6" s="30"/>
      <c r="G6" s="30"/>
      <c r="H6" s="30"/>
      <c r="I6" s="30"/>
      <c r="J6" s="30"/>
      <c r="K6" s="30"/>
      <c r="L6" s="30"/>
    </row>
    <row r="8" customFormat="false" ht="12.75" hidden="false" customHeight="true" outlineLevel="0" collapsed="false">
      <c r="B8" s="31" t="s">
        <v>122</v>
      </c>
      <c r="C8" s="31"/>
      <c r="E8" s="31" t="s">
        <v>123</v>
      </c>
      <c r="F8" s="31"/>
      <c r="H8" s="31" t="s">
        <v>124</v>
      </c>
      <c r="I8" s="31"/>
      <c r="K8" s="31" t="s">
        <v>125</v>
      </c>
      <c r="L8" s="31"/>
    </row>
    <row r="9" customFormat="false" ht="30" hidden="false" customHeight="true" outlineLevel="0" collapsed="false">
      <c r="B9" s="32" t="n">
        <f aca="false">COUNTIF(Risks!$C$7:$C$37,"?*")</f>
        <v>15</v>
      </c>
      <c r="C9" s="32"/>
      <c r="E9" s="32" t="n">
        <f aca="false">COUNTIF(Risks!$G$7:$G$37,"Extreme")</f>
        <v>1</v>
      </c>
      <c r="F9" s="32"/>
      <c r="H9" s="32" t="n">
        <f aca="false">COUNTIF(Risks!$G$7:$G$37,"High")</f>
        <v>7</v>
      </c>
      <c r="I9" s="32"/>
      <c r="K9" s="32" t="n">
        <f aca="false">COUNTIFS(Risks!$E$7:$E$37,"Almost certain",Risks!$F$7:$F$37,"Moderate")+COUNTIFS(Risks!$E$7:$E$37,"Likely",Risks!$F$7:$F$37,"Major")+COUNTIFS(Risks!$E$7:$E$37,"Unlikely",Risks!$F$7:$F$37,"Severe")</f>
        <v>5</v>
      </c>
      <c r="L9" s="32"/>
    </row>
    <row r="10" customFormat="false" ht="24" hidden="false" customHeight="true" outlineLevel="0" collapsed="false">
      <c r="B10" s="33" t="str">
        <f aca="false">IF(COUNTIF(Risks!$C$7:$C$37,"?*")=0,"",COUNTIF(Risks!$I$7:$I$37,"Open")&amp;" still open")</f>
        <v>7 still open</v>
      </c>
      <c r="C10" s="33"/>
      <c r="E10" s="33" t="s">
        <v>126</v>
      </c>
      <c r="F10" s="33"/>
      <c r="H10" s="33" t="s">
        <v>127</v>
      </c>
      <c r="I10" s="33"/>
      <c r="K10" s="33" t="str">
        <f aca="false">IF(COUNTIF(Risks!$C$7:$C$37,"?*")=0,"",IF((COUNTIFS(Risks!$E$7:$E$37,"Almost certain",Risks!$F$7:$F$37,"Moderate")+COUNTIFS(Risks!$E$7:$E$37,"Likely",Risks!$F$7:$F$37,"Major")+COUNTIFS(Risks!$E$7:$E$37,"Unlikely",Risks!$F$7:$F$37,"Severe"))=0,"Nothing is one step away","A single step worse and work does not proceed"))</f>
        <v>A single step worse and work does not proceed</v>
      </c>
      <c r="L10" s="33"/>
    </row>
    <row r="12" customFormat="false" ht="21.75" hidden="false" customHeight="true" outlineLevel="0" collapsed="false">
      <c r="B12" s="4" t="s">
        <v>128</v>
      </c>
      <c r="C12" s="4"/>
      <c r="D12" s="4"/>
      <c r="E12" s="4"/>
      <c r="F12" s="4"/>
      <c r="G12" s="4"/>
      <c r="H12" s="4"/>
      <c r="I12" s="4"/>
      <c r="J12" s="4"/>
      <c r="K12" s="4"/>
      <c r="L12" s="4"/>
    </row>
    <row r="13" customFormat="false" ht="16.5" hidden="false" customHeight="true" outlineLevel="0" collapsed="false">
      <c r="B13" s="34" t="s">
        <v>51</v>
      </c>
      <c r="C13" s="34"/>
      <c r="D13" s="35" t="n">
        <f aca="false">COUNTIF(Risks!$G$7:$G$37,"Extreme")</f>
        <v>1</v>
      </c>
      <c r="E13" s="36" t="str">
        <f aca="false">IF(MAX($D$13:$D$16)=0,"",IF($D13=0,"",REPT("█",MAX(1,ROUND($D13/MAX($D$13:$D$16)*24,0)))))</f>
        <v>███</v>
      </c>
      <c r="F13" s="36"/>
      <c r="G13" s="36"/>
      <c r="H13" s="36"/>
      <c r="I13" s="36"/>
      <c r="J13" s="36"/>
      <c r="K13" s="36"/>
      <c r="L13" s="36"/>
    </row>
    <row r="14" customFormat="false" ht="16.5" hidden="false" customHeight="true" outlineLevel="0" collapsed="false">
      <c r="B14" s="34" t="s">
        <v>50</v>
      </c>
      <c r="C14" s="34"/>
      <c r="D14" s="35" t="n">
        <f aca="false">COUNTIF(Risks!$G$7:$G$37,"High")</f>
        <v>7</v>
      </c>
      <c r="E14" s="36" t="str">
        <f aca="false">IF(MAX($D$13:$D$16)=0,"",IF($D14=0,"",REPT("█",MAX(1,ROUND($D14/MAX($D$13:$D$16)*24,0)))))</f>
        <v>████████████████████████</v>
      </c>
      <c r="F14" s="36"/>
      <c r="G14" s="36"/>
      <c r="H14" s="36"/>
      <c r="I14" s="36"/>
      <c r="J14" s="36"/>
      <c r="K14" s="36"/>
      <c r="L14" s="36"/>
    </row>
    <row r="15" customFormat="false" ht="16.5" hidden="false" customHeight="true" outlineLevel="0" collapsed="false">
      <c r="B15" s="34" t="s">
        <v>49</v>
      </c>
      <c r="C15" s="34"/>
      <c r="D15" s="35" t="n">
        <f aca="false">COUNTIF(Risks!$G$7:$G$37,"Medium")</f>
        <v>5</v>
      </c>
      <c r="E15" s="36" t="str">
        <f aca="false">IF(MAX($D$13:$D$16)=0,"",IF($D15=0,"",REPT("█",MAX(1,ROUND($D15/MAX($D$13:$D$16)*24,0)))))</f>
        <v>█████████████████</v>
      </c>
      <c r="F15" s="36"/>
      <c r="G15" s="36"/>
      <c r="H15" s="36"/>
      <c r="I15" s="36"/>
      <c r="J15" s="36"/>
      <c r="K15" s="36"/>
      <c r="L15" s="36"/>
    </row>
    <row r="16" customFormat="false" ht="16.5" hidden="false" customHeight="true" outlineLevel="0" collapsed="false">
      <c r="B16" s="34" t="s">
        <v>54</v>
      </c>
      <c r="C16" s="34"/>
      <c r="D16" s="35" t="n">
        <f aca="false">COUNTIF(Risks!$G$7:$G$37,"Low")</f>
        <v>2</v>
      </c>
      <c r="E16" s="36" t="str">
        <f aca="false">IF(MAX($D$13:$D$16)=0,"",IF($D16=0,"",REPT("█",MAX(1,ROUND($D16/MAX($D$13:$D$16)*24,0)))))</f>
        <v>███████</v>
      </c>
      <c r="F16" s="36"/>
      <c r="G16" s="36"/>
      <c r="H16" s="36"/>
      <c r="I16" s="36"/>
      <c r="J16" s="36"/>
      <c r="K16" s="36"/>
      <c r="L16" s="36"/>
    </row>
    <row r="18" customFormat="false" ht="21.75" hidden="false" customHeight="true" outlineLevel="0" collapsed="false">
      <c r="B18" s="4" t="s">
        <v>129</v>
      </c>
      <c r="C18" s="4"/>
      <c r="D18" s="4"/>
      <c r="E18" s="4"/>
      <c r="F18" s="4"/>
      <c r="G18" s="4"/>
      <c r="H18" s="4"/>
      <c r="I18" s="4"/>
      <c r="J18" s="4"/>
      <c r="K18" s="4"/>
      <c r="L18" s="4"/>
    </row>
    <row r="19" customFormat="false" ht="16.5" hidden="false" customHeight="true" outlineLevel="0" collapsed="false">
      <c r="B19" s="34" t="s">
        <v>86</v>
      </c>
      <c r="C19" s="34"/>
      <c r="D19" s="35" t="n">
        <f aca="false">COUNTIF(Risks!$D$7:$D$37,"Cost")</f>
        <v>1</v>
      </c>
      <c r="E19" s="36" t="str">
        <f aca="false">IF(MAX($D$19:$D$27)=0,"",IF($D19=0,"",REPT("█",MAX(1,ROUND($D19/MAX($D$19:$D$27)*24,0)))))</f>
        <v>████████</v>
      </c>
      <c r="F19" s="36"/>
      <c r="G19" s="36"/>
      <c r="H19" s="36"/>
      <c r="I19" s="36"/>
      <c r="J19" s="36"/>
      <c r="K19" s="36"/>
      <c r="L19" s="36"/>
    </row>
    <row r="20" customFormat="false" ht="16.5" hidden="false" customHeight="true" outlineLevel="0" collapsed="false">
      <c r="B20" s="34" t="s">
        <v>79</v>
      </c>
      <c r="C20" s="34"/>
      <c r="D20" s="35" t="n">
        <f aca="false">COUNTIF(Risks!$D$7:$D$37,"Schedule")</f>
        <v>1</v>
      </c>
      <c r="E20" s="36" t="str">
        <f aca="false">IF(MAX($D$19:$D$27)=0,"",IF($D20=0,"",REPT("█",MAX(1,ROUND($D20/MAX($D$19:$D$27)*24,0)))))</f>
        <v>████████</v>
      </c>
      <c r="F20" s="36"/>
      <c r="G20" s="36"/>
      <c r="H20" s="36"/>
      <c r="I20" s="36"/>
      <c r="J20" s="36"/>
      <c r="K20" s="36"/>
      <c r="L20" s="36"/>
    </row>
    <row r="21" customFormat="false" ht="16.5" hidden="false" customHeight="true" outlineLevel="0" collapsed="false">
      <c r="B21" s="34" t="s">
        <v>69</v>
      </c>
      <c r="C21" s="34"/>
      <c r="D21" s="35" t="n">
        <f aca="false">COUNTIF(Risks!$D$7:$D$37,"Design")</f>
        <v>3</v>
      </c>
      <c r="E21" s="36" t="str">
        <f aca="false">IF(MAX($D$19:$D$27)=0,"",IF($D21=0,"",REPT("█",MAX(1,ROUND($D21/MAX($D$19:$D$27)*24,0)))))</f>
        <v>████████████████████████</v>
      </c>
      <c r="F21" s="36"/>
      <c r="G21" s="36"/>
      <c r="H21" s="36"/>
      <c r="I21" s="36"/>
      <c r="J21" s="36"/>
      <c r="K21" s="36"/>
      <c r="L21" s="36"/>
    </row>
    <row r="22" customFormat="false" ht="16.5" hidden="false" customHeight="true" outlineLevel="0" collapsed="false">
      <c r="B22" s="34" t="s">
        <v>73</v>
      </c>
      <c r="C22" s="34"/>
      <c r="D22" s="35" t="n">
        <f aca="false">COUNTIF(Risks!$D$7:$D$37,"Approvals")</f>
        <v>3</v>
      </c>
      <c r="E22" s="36" t="str">
        <f aca="false">IF(MAX($D$19:$D$27)=0,"",IF($D22=0,"",REPT("█",MAX(1,ROUND($D22/MAX($D$19:$D$27)*24,0)))))</f>
        <v>████████████████████████</v>
      </c>
      <c r="F22" s="36"/>
      <c r="G22" s="36"/>
      <c r="H22" s="36"/>
      <c r="I22" s="36"/>
      <c r="J22" s="36"/>
      <c r="K22" s="36"/>
      <c r="L22" s="36"/>
    </row>
    <row r="23" customFormat="false" ht="16.5" hidden="false" customHeight="true" outlineLevel="0" collapsed="false">
      <c r="B23" s="34" t="s">
        <v>76</v>
      </c>
      <c r="C23" s="34"/>
      <c r="D23" s="35" t="n">
        <f aca="false">COUNTIF(Risks!$D$7:$D$37,"Site")</f>
        <v>2</v>
      </c>
      <c r="E23" s="36" t="str">
        <f aca="false">IF(MAX($D$19:$D$27)=0,"",IF($D23=0,"",REPT("█",MAX(1,ROUND($D23/MAX($D$19:$D$27)*24,0)))))</f>
        <v>████████████████</v>
      </c>
      <c r="F23" s="36"/>
      <c r="G23" s="36"/>
      <c r="H23" s="36"/>
      <c r="I23" s="36"/>
      <c r="J23" s="36"/>
      <c r="K23" s="36"/>
      <c r="L23" s="36"/>
    </row>
    <row r="24" customFormat="false" ht="16.5" hidden="false" customHeight="true" outlineLevel="0" collapsed="false">
      <c r="B24" s="34" t="s">
        <v>82</v>
      </c>
      <c r="C24" s="34"/>
      <c r="D24" s="35" t="n">
        <f aca="false">COUNTIF(Risks!$D$7:$D$37,"Safety")</f>
        <v>1</v>
      </c>
      <c r="E24" s="36" t="str">
        <f aca="false">IF(MAX($D$19:$D$27)=0,"",IF($D24=0,"",REPT("█",MAX(1,ROUND($D24/MAX($D$19:$D$27)*24,0)))))</f>
        <v>████████</v>
      </c>
      <c r="F24" s="36"/>
      <c r="G24" s="36"/>
      <c r="H24" s="36"/>
      <c r="I24" s="36"/>
      <c r="J24" s="36"/>
      <c r="K24" s="36"/>
      <c r="L24" s="36"/>
    </row>
    <row r="25" customFormat="false" ht="16.5" hidden="false" customHeight="true" outlineLevel="0" collapsed="false">
      <c r="B25" s="34" t="s">
        <v>94</v>
      </c>
      <c r="C25" s="34"/>
      <c r="D25" s="35" t="n">
        <f aca="false">COUNTIF(Risks!$D$7:$D$37,"Stakeholder")</f>
        <v>1</v>
      </c>
      <c r="E25" s="36" t="str">
        <f aca="false">IF(MAX($D$19:$D$27)=0,"",IF($D25=0,"",REPT("█",MAX(1,ROUND($D25/MAX($D$19:$D$27)*24,0)))))</f>
        <v>████████</v>
      </c>
      <c r="F25" s="36"/>
      <c r="G25" s="36"/>
      <c r="H25" s="36"/>
      <c r="I25" s="36"/>
      <c r="J25" s="36"/>
      <c r="K25" s="36"/>
      <c r="L25" s="36"/>
    </row>
    <row r="26" customFormat="false" ht="16.5" hidden="false" customHeight="true" outlineLevel="0" collapsed="false">
      <c r="B26" s="34" t="s">
        <v>89</v>
      </c>
      <c r="C26" s="34"/>
      <c r="D26" s="35" t="n">
        <f aca="false">COUNTIF(Risks!$D$7:$D$37,"Contract")</f>
        <v>1</v>
      </c>
      <c r="E26" s="36" t="str">
        <f aca="false">IF(MAX($D$19:$D$27)=0,"",IF($D26=0,"",REPT("█",MAX(1,ROUND($D26/MAX($D$19:$D$27)*24,0)))))</f>
        <v>████████</v>
      </c>
      <c r="F26" s="36"/>
      <c r="G26" s="36"/>
      <c r="H26" s="36"/>
      <c r="I26" s="36"/>
      <c r="J26" s="36"/>
      <c r="K26" s="36"/>
      <c r="L26" s="36"/>
    </row>
    <row r="27" customFormat="false" ht="16.5" hidden="false" customHeight="true" outlineLevel="0" collapsed="false">
      <c r="B27" s="34" t="s">
        <v>91</v>
      </c>
      <c r="C27" s="34"/>
      <c r="D27" s="35" t="n">
        <f aca="false">COUNTIF(Risks!$D$7:$D$37,"Operations")</f>
        <v>2</v>
      </c>
      <c r="E27" s="36" t="str">
        <f aca="false">IF(MAX($D$19:$D$27)=0,"",IF($D27=0,"",REPT("█",MAX(1,ROUND($D27/MAX($D$19:$D$27)*24,0)))))</f>
        <v>████████████████</v>
      </c>
      <c r="F27" s="36"/>
      <c r="G27" s="36"/>
      <c r="H27" s="36"/>
      <c r="I27" s="36"/>
      <c r="J27" s="36"/>
      <c r="K27" s="36"/>
      <c r="L27" s="36"/>
    </row>
    <row r="29" customFormat="false" ht="30" hidden="false" customHeight="true" outlineLevel="0" collapsed="false">
      <c r="B29" s="7" t="s">
        <v>130</v>
      </c>
      <c r="C29" s="7"/>
      <c r="D29" s="7"/>
      <c r="E29" s="7"/>
      <c r="F29" s="7"/>
      <c r="G29" s="7"/>
      <c r="H29" s="7"/>
      <c r="I29" s="7"/>
      <c r="J29" s="7"/>
      <c r="K29" s="7"/>
      <c r="L29" s="7"/>
    </row>
    <row r="31" customFormat="false" ht="18" hidden="false" customHeight="true" outlineLevel="0" collapsed="false">
      <c r="B31" s="12" t="s">
        <v>41</v>
      </c>
      <c r="C31" s="12"/>
      <c r="D31" s="12"/>
      <c r="E31" s="12"/>
      <c r="F31" s="12"/>
      <c r="G31" s="12"/>
      <c r="H31" s="12"/>
      <c r="I31" s="12"/>
      <c r="J31" s="12"/>
      <c r="K31" s="12"/>
      <c r="L31" s="12"/>
    </row>
  </sheetData>
  <mergeCells count="47">
    <mergeCell ref="B1:L1"/>
    <mergeCell ref="B2:L2"/>
    <mergeCell ref="B3:L3"/>
    <mergeCell ref="B4:L4"/>
    <mergeCell ref="B6:L6"/>
    <mergeCell ref="B8:C8"/>
    <mergeCell ref="E8:F8"/>
    <mergeCell ref="H8:I8"/>
    <mergeCell ref="K8:L8"/>
    <mergeCell ref="B9:C9"/>
    <mergeCell ref="E9:F9"/>
    <mergeCell ref="H9:I9"/>
    <mergeCell ref="K9:L9"/>
    <mergeCell ref="B10:C10"/>
    <mergeCell ref="E10:F10"/>
    <mergeCell ref="H10:I10"/>
    <mergeCell ref="K10:L10"/>
    <mergeCell ref="B12:L12"/>
    <mergeCell ref="B13:C13"/>
    <mergeCell ref="E13:L13"/>
    <mergeCell ref="B14:C14"/>
    <mergeCell ref="E14:L14"/>
    <mergeCell ref="B15:C15"/>
    <mergeCell ref="E15:L15"/>
    <mergeCell ref="B16:C16"/>
    <mergeCell ref="E16:L16"/>
    <mergeCell ref="B18:L18"/>
    <mergeCell ref="B19:C19"/>
    <mergeCell ref="E19:L19"/>
    <mergeCell ref="B20:C20"/>
    <mergeCell ref="E20:L20"/>
    <mergeCell ref="B21:C21"/>
    <mergeCell ref="E21:L21"/>
    <mergeCell ref="B22:C22"/>
    <mergeCell ref="E22:L22"/>
    <mergeCell ref="B23:C23"/>
    <mergeCell ref="E23:L23"/>
    <mergeCell ref="B24:C24"/>
    <mergeCell ref="E24:L24"/>
    <mergeCell ref="B25:C25"/>
    <mergeCell ref="E25:L25"/>
    <mergeCell ref="B26:C26"/>
    <mergeCell ref="E26:L26"/>
    <mergeCell ref="B27:C27"/>
    <mergeCell ref="E27:L27"/>
    <mergeCell ref="B29:L29"/>
    <mergeCell ref="B31:L31"/>
  </mergeCells>
  <conditionalFormatting sqref="B3:L3">
    <cfRule type="expression" priority="2" aboveAverage="0" equalAverage="0" bottom="0" percent="0" rank="0" text="" dxfId="0">
      <formula>LEN($B$3)&gt;0</formula>
    </cfRule>
  </conditionalFormatting>
  <conditionalFormatting sqref="B6:L6">
    <cfRule type="expression" priority="3" aboveAverage="0" equalAverage="0" bottom="0" percent="0" rank="0" text="" dxfId="9">
      <formula>LEFT($B$6,1)="▲"</formula>
    </cfRule>
    <cfRule type="expression" priority="4" aboveAverage="0" equalAverage="0" bottom="0" percent="0" rank="0" text="" dxfId="0">
      <formula>LEFT($B$6,1)="●"</formula>
    </cfRule>
    <cfRule type="expression" priority="5" aboveAverage="0" equalAverage="0" bottom="0" percent="0" rank="0" text="" dxfId="10">
      <formula>LEFT($B$6,1)="✓"</formula>
    </cfRule>
  </conditionalFormatting>
  <conditionalFormatting sqref="B8:C10">
    <cfRule type="expression" priority="6" aboveAverage="0" equalAverage="0" bottom="0" percent="0" rank="0" text="" dxfId="11">
      <formula>1</formula>
    </cfRule>
  </conditionalFormatting>
  <conditionalFormatting sqref="E8:F10">
    <cfRule type="expression" priority="7" aboveAverage="0" equalAverage="0" bottom="0" percent="0" rank="0" text="" dxfId="9">
      <formula>COUNTIF(Risks!$G$7:$G$37,"Extreme")&gt;0</formula>
    </cfRule>
    <cfRule type="expression" priority="8" aboveAverage="0" equalAverage="0" bottom="0" percent="0" rank="0" text="" dxfId="10">
      <formula>1</formula>
    </cfRule>
  </conditionalFormatting>
  <conditionalFormatting sqref="H8:I10">
    <cfRule type="expression" priority="9" aboveAverage="0" equalAverage="0" bottom="0" percent="0" rank="0" text="" dxfId="0">
      <formula>COUNTIF(Risks!$G$7:$G$37,"High")&gt;2</formula>
    </cfRule>
    <cfRule type="expression" priority="10" aboveAverage="0" equalAverage="0" bottom="0" percent="0" rank="0" text="" dxfId="11">
      <formula>1</formula>
    </cfRule>
  </conditionalFormatting>
  <conditionalFormatting sqref="K8:L10">
    <cfRule type="expression" priority="11" aboveAverage="0" equalAverage="0" bottom="0" percent="0" rank="0" text="" dxfId="9">
      <formula>(COUNTIFS(Risks!$E$7:$E$37,"Almost certain",Risks!$F$7:$F$37,"Moderate")+COUNTIFS(Risks!$E$7:$E$37,"Likely",Risks!$F$7:$F$37,"Major")+COUNTIFS(Risks!$E$7:$E$37,"Unlikely",Risks!$F$7:$F$37,"Severe"))&gt;=COUNTIF(Risks!$C$7:$C$37,"?*")*0.3</formula>
    </cfRule>
    <cfRule type="expression" priority="12" aboveAverage="0" equalAverage="0" bottom="0" percent="0" rank="0" text="" dxfId="0">
      <formula>(COUNTIFS(Risks!$E$7:$E$37,"Almost certain",Risks!$F$7:$F$37,"Moderate")+COUNTIFS(Risks!$E$7:$E$37,"Likely",Risks!$F$7:$F$37,"Major")+COUNTIFS(Risks!$E$7:$E$37,"Unlikely",Risks!$F$7:$F$37,"Severe"))&gt;0</formula>
    </cfRule>
    <cfRule type="expression" priority="13" aboveAverage="0" equalAverage="0" bottom="0" percent="0" rank="0" text="" dxfId="10">
      <formula>1</formula>
    </cfRule>
  </conditionalFormatting>
  <hyperlinks>
    <hyperlink ref="B31"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F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0"/>
    <col collapsed="false" customWidth="true" hidden="false" outlineLevel="0" max="3" min="3" style="0" width="18"/>
    <col collapsed="false" customWidth="true" hidden="false" outlineLevel="0" max="4" min="4" style="0" width="2.2"/>
    <col collapsed="false" customWidth="true" hidden="false" outlineLevel="0" max="5" min="5" style="0" width="16"/>
    <col collapsed="false" customWidth="true" hidden="false" outlineLevel="0" max="6" min="6" style="0" width="58"/>
    <col collapsed="false" customWidth="true" hidden="false" outlineLevel="0" max="7" min="7" style="0" width="2.2"/>
  </cols>
  <sheetData>
    <row r="1" customFormat="false" ht="33.75" hidden="false" customHeight="true" outlineLevel="0" collapsed="false">
      <c r="B1" s="1" t="s">
        <v>131</v>
      </c>
      <c r="C1" s="1"/>
      <c r="D1" s="1"/>
      <c r="E1" s="1"/>
      <c r="F1" s="1"/>
    </row>
    <row r="2" customFormat="false" ht="4.5" hidden="false" customHeight="true" outlineLevel="0" collapsed="false">
      <c r="B2" s="37"/>
      <c r="C2" s="37"/>
      <c r="D2" s="37"/>
      <c r="E2" s="37"/>
      <c r="F2" s="37"/>
    </row>
    <row r="4" customFormat="false" ht="25.5" hidden="false" customHeight="true" outlineLevel="0" collapsed="false">
      <c r="B4" s="3" t="s">
        <v>132</v>
      </c>
      <c r="C4" s="3"/>
      <c r="D4" s="3"/>
      <c r="E4" s="3"/>
      <c r="F4" s="3"/>
    </row>
    <row r="6" customFormat="false" ht="21.75" hidden="false" customHeight="true" outlineLevel="0" collapsed="false">
      <c r="B6" s="4" t="s">
        <v>133</v>
      </c>
      <c r="C6" s="4"/>
      <c r="D6" s="4"/>
      <c r="E6" s="4"/>
      <c r="F6" s="4"/>
    </row>
    <row r="7" customFormat="false" ht="22.5" hidden="false" customHeight="true" outlineLevel="0" collapsed="false">
      <c r="B7" s="25" t="s">
        <v>61</v>
      </c>
      <c r="C7" s="25" t="s">
        <v>66</v>
      </c>
      <c r="E7" s="25" t="s">
        <v>64</v>
      </c>
      <c r="F7" s="25" t="s">
        <v>134</v>
      </c>
    </row>
    <row r="8" customFormat="false" ht="19.5" hidden="false" customHeight="true" outlineLevel="0" collapsed="false">
      <c r="B8" s="38" t="s">
        <v>86</v>
      </c>
      <c r="C8" s="38" t="s">
        <v>71</v>
      </c>
      <c r="E8" s="39" t="s">
        <v>54</v>
      </c>
      <c r="F8" s="40" t="s">
        <v>135</v>
      </c>
    </row>
    <row r="9" customFormat="false" ht="19.5" hidden="false" customHeight="true" outlineLevel="0" collapsed="false">
      <c r="B9" s="38" t="s">
        <v>79</v>
      </c>
      <c r="C9" s="38" t="s">
        <v>84</v>
      </c>
      <c r="E9" s="41" t="s">
        <v>49</v>
      </c>
      <c r="F9" s="40" t="s">
        <v>136</v>
      </c>
    </row>
    <row r="10" customFormat="false" ht="19.5" hidden="false" customHeight="true" outlineLevel="0" collapsed="false">
      <c r="B10" s="38" t="s">
        <v>69</v>
      </c>
      <c r="C10" s="38" t="s">
        <v>103</v>
      </c>
      <c r="E10" s="42" t="s">
        <v>50</v>
      </c>
      <c r="F10" s="40" t="s">
        <v>137</v>
      </c>
    </row>
    <row r="11" customFormat="false" ht="30.75" hidden="false" customHeight="true" outlineLevel="0" collapsed="false">
      <c r="B11" s="38" t="s">
        <v>73</v>
      </c>
      <c r="C11" s="38" t="s">
        <v>99</v>
      </c>
      <c r="E11" s="43" t="s">
        <v>51</v>
      </c>
      <c r="F11" s="40" t="s">
        <v>138</v>
      </c>
    </row>
    <row r="12" customFormat="false" ht="19.5" hidden="false" customHeight="true" outlineLevel="0" collapsed="false">
      <c r="B12" s="38" t="s">
        <v>76</v>
      </c>
    </row>
    <row r="13" customFormat="false" ht="19.5" hidden="false" customHeight="true" outlineLevel="0" collapsed="false">
      <c r="B13" s="38" t="s">
        <v>82</v>
      </c>
    </row>
    <row r="14" customFormat="false" ht="19.5" hidden="false" customHeight="true" outlineLevel="0" collapsed="false">
      <c r="B14" s="38" t="s">
        <v>94</v>
      </c>
    </row>
    <row r="15" customFormat="false" ht="19.5" hidden="false" customHeight="true" outlineLevel="0" collapsed="false">
      <c r="B15" s="38" t="s">
        <v>89</v>
      </c>
    </row>
    <row r="16" customFormat="false" ht="19.5" hidden="false" customHeight="true" outlineLevel="0" collapsed="false">
      <c r="B16" s="38" t="s">
        <v>91</v>
      </c>
    </row>
    <row r="18" customFormat="false" ht="30" hidden="false" customHeight="true" outlineLevel="0" collapsed="false">
      <c r="B18" s="7" t="s">
        <v>139</v>
      </c>
      <c r="C18" s="7"/>
      <c r="D18" s="7"/>
      <c r="E18" s="7"/>
      <c r="F18" s="7"/>
    </row>
    <row r="20" customFormat="false" ht="18" hidden="false" customHeight="true" outlineLevel="0" collapsed="false">
      <c r="B20" s="12" t="s">
        <v>41</v>
      </c>
      <c r="C20" s="12"/>
      <c r="D20" s="12"/>
      <c r="E20" s="12"/>
      <c r="F20" s="12"/>
    </row>
  </sheetData>
  <mergeCells count="6">
    <mergeCell ref="B1:F1"/>
    <mergeCell ref="B2:F2"/>
    <mergeCell ref="B4:F4"/>
    <mergeCell ref="B6:F6"/>
    <mergeCell ref="B18:F18"/>
    <mergeCell ref="B20:F20"/>
  </mergeCells>
  <hyperlinks>
    <hyperlink ref="B20"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C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8"/>
    <col collapsed="false" customWidth="true" hidden="false" outlineLevel="0" max="3" min="3" style="0" width="72"/>
    <col collapsed="false" customWidth="true" hidden="false" outlineLevel="0" max="4" min="4" style="0" width="2.2"/>
  </cols>
  <sheetData>
    <row r="1" customFormat="false" ht="33.75" hidden="false" customHeight="true" outlineLevel="0" collapsed="false">
      <c r="B1" s="1" t="s">
        <v>140</v>
      </c>
      <c r="C1" s="1"/>
    </row>
    <row r="2" customFormat="false" ht="4.5" hidden="false" customHeight="true" outlineLevel="0" collapsed="false">
      <c r="B2" s="37"/>
      <c r="C2" s="37"/>
    </row>
    <row r="4" customFormat="false" ht="25.5" hidden="false" customHeight="true" outlineLevel="0" collapsed="false">
      <c r="B4" s="3" t="s">
        <v>26</v>
      </c>
      <c r="C4" s="3"/>
    </row>
    <row r="6" customFormat="false" ht="21.75" hidden="false" customHeight="true" outlineLevel="0" collapsed="false">
      <c r="B6" s="4" t="s">
        <v>141</v>
      </c>
      <c r="C6" s="4"/>
    </row>
    <row r="7" customFormat="false" ht="29.25" hidden="false" customHeight="true" outlineLevel="0" collapsed="false">
      <c r="B7" s="9" t="s">
        <v>142</v>
      </c>
      <c r="C7" s="44" t="s">
        <v>143</v>
      </c>
    </row>
    <row r="8" customFormat="false" ht="42" hidden="false" customHeight="true" outlineLevel="0" collapsed="false">
      <c r="B8" s="9" t="s">
        <v>144</v>
      </c>
      <c r="C8" s="44" t="s">
        <v>145</v>
      </c>
    </row>
    <row r="9" customFormat="false" ht="42" hidden="false" customHeight="true" outlineLevel="0" collapsed="false">
      <c r="B9" s="9" t="s">
        <v>146</v>
      </c>
      <c r="C9" s="44" t="s">
        <v>147</v>
      </c>
    </row>
    <row r="10" customFormat="false" ht="42" hidden="false" customHeight="true" outlineLevel="0" collapsed="false">
      <c r="B10" s="9" t="s">
        <v>148</v>
      </c>
      <c r="C10" s="44" t="s">
        <v>149</v>
      </c>
    </row>
    <row r="11" customFormat="false" ht="42" hidden="false" customHeight="true" outlineLevel="0" collapsed="false">
      <c r="B11" s="9" t="s">
        <v>150</v>
      </c>
      <c r="C11" s="44" t="s">
        <v>151</v>
      </c>
    </row>
    <row r="12" customFormat="false" ht="42" hidden="false" customHeight="true" outlineLevel="0" collapsed="false">
      <c r="B12" s="9" t="s">
        <v>152</v>
      </c>
      <c r="C12" s="44" t="s">
        <v>153</v>
      </c>
    </row>
    <row r="14" customFormat="false" ht="21.75" hidden="false" customHeight="true" outlineLevel="0" collapsed="false">
      <c r="B14" s="4" t="s">
        <v>154</v>
      </c>
      <c r="C14" s="4"/>
    </row>
    <row r="15" customFormat="false" ht="54.75" hidden="false" customHeight="true" outlineLevel="0" collapsed="false">
      <c r="B15" s="9" t="s">
        <v>155</v>
      </c>
      <c r="C15" s="44" t="s">
        <v>156</v>
      </c>
    </row>
    <row r="16" customFormat="false" ht="42" hidden="false" customHeight="true" outlineLevel="0" collapsed="false">
      <c r="B16" s="9" t="s">
        <v>157</v>
      </c>
      <c r="C16" s="44" t="s">
        <v>158</v>
      </c>
    </row>
    <row r="17" customFormat="false" ht="42" hidden="false" customHeight="true" outlineLevel="0" collapsed="false">
      <c r="B17" s="9" t="s">
        <v>159</v>
      </c>
      <c r="C17" s="44" t="s">
        <v>160</v>
      </c>
    </row>
    <row r="18" customFormat="false" ht="42" hidden="false" customHeight="true" outlineLevel="0" collapsed="false">
      <c r="B18" s="9" t="s">
        <v>161</v>
      </c>
      <c r="C18" s="44" t="s">
        <v>162</v>
      </c>
    </row>
    <row r="19" customFormat="false" ht="54.75" hidden="false" customHeight="true" outlineLevel="0" collapsed="false">
      <c r="B19" s="9" t="s">
        <v>163</v>
      </c>
      <c r="C19" s="44" t="s">
        <v>164</v>
      </c>
    </row>
    <row r="20" customFormat="false" ht="42" hidden="false" customHeight="true" outlineLevel="0" collapsed="false">
      <c r="B20" s="9" t="s">
        <v>165</v>
      </c>
      <c r="C20" s="44" t="s">
        <v>166</v>
      </c>
    </row>
    <row r="21" customFormat="false" ht="42" hidden="false" customHeight="true" outlineLevel="0" collapsed="false">
      <c r="B21" s="9" t="s">
        <v>167</v>
      </c>
      <c r="C21" s="44" t="s">
        <v>168</v>
      </c>
    </row>
    <row r="22" customFormat="false" ht="29.25" hidden="false" customHeight="true" outlineLevel="0" collapsed="false">
      <c r="B22" s="9" t="s">
        <v>169</v>
      </c>
      <c r="C22" s="44" t="s">
        <v>170</v>
      </c>
    </row>
    <row r="24" customFormat="false" ht="99.75" hidden="false" customHeight="true" outlineLevel="0" collapsed="false">
      <c r="B24" s="11" t="s">
        <v>40</v>
      </c>
      <c r="C24" s="11"/>
    </row>
    <row r="26" customFormat="false" ht="18" hidden="false" customHeight="true" outlineLevel="0" collapsed="false">
      <c r="B26" s="12" t="s">
        <v>41</v>
      </c>
      <c r="C26" s="12"/>
    </row>
  </sheetData>
  <mergeCells count="7">
    <mergeCell ref="B1:C1"/>
    <mergeCell ref="B2:C2"/>
    <mergeCell ref="B4:C4"/>
    <mergeCell ref="B6:C6"/>
    <mergeCell ref="B14:C14"/>
    <mergeCell ref="B24:C24"/>
    <mergeCell ref="B26:C26"/>
  </mergeCells>
  <hyperlinks>
    <hyperlink ref="B26"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Template</cp:category>
  <dcterms:created xsi:type="dcterms:W3CDTF">2026-08-24T22:32:43Z</dcterms:created>
  <dc:creator>Mastt</dc:creator>
  <dc:description>Mastt global template - https://www.mastt.com/  (c) 2026 Mastt. Ranks risks for attention; does not measure or price them. Not advice.</dc:description>
  <cp:keywords>Mastt 4x4 risk matrix 4x4 risk matrix template risk assessment matrix risk matrix template excel construction risk matrix template</cp:keywords>
  <dc:language>en-US</dc:language>
  <cp:lastModifiedBy/>
  <dcterms:modified xsi:type="dcterms:W3CDTF">2026-08-24T22:32:54Z</dcterms:modified>
  <cp:revision>0</cp:revision>
  <dc:subject>Owner-side construction 4x4 risk matrix - every cell of the grid holds a level you set, defined likelihood and consequence scales covering cost, time and harm, and a register that reads its level off the grid. US terms</dc:subject>
  <dc:title>4x4 Risk Matrix Template</dc:title>
</cp:coreProperties>
</file>

<file path=docProps/custom.xml><?xml version="1.0" encoding="utf-8"?>
<Properties xmlns="http://schemas.openxmlformats.org/officeDocument/2006/custom-properties" xmlns:vt="http://schemas.openxmlformats.org/officeDocument/2006/docPropsVTypes"/>
</file>