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genda" sheetId="1" state="visible" r:id="rId3"/>
    <sheet name="Capture" sheetId="2" state="visible" r:id="rId4"/>
    <sheet name="Actions" sheetId="3" state="visible" r:id="rId5"/>
    <sheet name="Notes &amp; Assumptions" sheetId="4" state="visible" r:id="rId6"/>
    <sheet name="Lists" sheetId="5" state="hidden" r:id="rId7"/>
  </sheet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<sst xmlns="http://schemas.openxmlformats.org/spreadsheetml/2006/main" count="321" uniqueCount="181">
  <si>
    <t xml:space="preserve">LESSONS LEARNED MEETING</t>
  </si>
  <si>
    <t xml:space="preserve">A 90-minute session. The right-hand column is the question to ask out loud - an agenda of topic headings produces 90 minutes of generalities.</t>
  </si>
  <si>
    <t xml:space="preserve">Project</t>
  </si>
  <si>
    <t xml:space="preserve">Hold it within four weeks of substantial completion. Later than that and the people who know most have already moved on.</t>
  </si>
  <si>
    <t xml:space="preserve">Date</t>
  </si>
  <si>
    <t xml:space="preserve">Facilitator</t>
  </si>
  <si>
    <t xml:space="preserve">THE RUN SHEET  ·  90 MINUTES</t>
  </si>
  <si>
    <t xml:space="preserve">No.</t>
  </si>
  <si>
    <t xml:space="preserve">Mins</t>
  </si>
  <si>
    <t xml:space="preserve">Item</t>
  </si>
  <si>
    <t xml:space="preserve">Led by</t>
  </si>
  <si>
    <t xml:space="preserve">The question to ask out loud</t>
  </si>
  <si>
    <t xml:space="preserve">Purpose and ground rules</t>
  </si>
  <si>
    <t xml:space="preserve">We are here to change how the next project runs, not to decide whose fault it was. Nothing leaves this room attached to a person's name.</t>
  </si>
  <si>
    <t xml:space="preserve">Silent write-down</t>
  </si>
  <si>
    <t xml:space="preserve">All</t>
  </si>
  <si>
    <t xml:space="preserve">Before anyone speaks: two things that worked and two that did not, on paper, on your own. This is the only way the quietest person in the room gets heard.</t>
  </si>
  <si>
    <t xml:space="preserve">Where the project landed against its baseline</t>
  </si>
  <si>
    <t xml:space="preserve">Project Manager</t>
  </si>
  <si>
    <t xml:space="preserve">What did we say we would do on cost, time and scope, and what did we actually do?</t>
  </si>
  <si>
    <t xml:space="preserve">What worked, and why it worked</t>
  </si>
  <si>
    <t xml:space="preserve">What would you do again on the next project, and what specifically made it work?</t>
  </si>
  <si>
    <t xml:space="preserve">What did not work, and why</t>
  </si>
  <si>
    <t xml:space="preserve">Where did we lose time or money, and what was the first sign it was going wrong?</t>
  </si>
  <si>
    <t xml:space="preserve">The near misses</t>
  </si>
  <si>
    <t xml:space="preserve">What nearly went wrong and did not? Those are the free lessons - nobody paid for them.</t>
  </si>
  <si>
    <t xml:space="preserve">Turn observations into actions</t>
  </si>
  <si>
    <t xml:space="preserve">For each one the room agreed matters: what changes, who owns the change, and by when? If we cannot answer all three it is not an action yet.</t>
  </si>
  <si>
    <t xml:space="preserve">Read the actions back</t>
  </si>
  <si>
    <t xml:space="preserve">Read every action and its owner out loud. Anything without a name against it will not happen - say so now, in the room.</t>
  </si>
  <si>
    <t xml:space="preserve">Where this goes</t>
  </si>
  <si>
    <t xml:space="preserve">These actions go into the lessons learned register. Who reviews it, and before which project?</t>
  </si>
  <si>
    <t xml:space="preserve">TOTAL</t>
  </si>
  <si>
    <t xml:space="preserve">SEND THIS THREE DAYS AHEAD  ·  WHAT EACH PERSON BRINGS</t>
  </si>
  <si>
    <t xml:space="preserve">Who</t>
  </si>
  <si>
    <t xml:space="preserve">Brings</t>
  </si>
  <si>
    <t xml:space="preserve">Baseline against final on cost, time and scope. One page.</t>
  </si>
  <si>
    <t xml:space="preserve">Cost Manager</t>
  </si>
  <si>
    <t xml:space="preserve">The five largest variances by value, and what caused each.</t>
  </si>
  <si>
    <t xml:space="preserve">Contract Administrator</t>
  </si>
  <si>
    <t xml:space="preserve">Change orders grouped by cause, and the claims position.</t>
  </si>
  <si>
    <t xml:space="preserve">Design Manager</t>
  </si>
  <si>
    <t xml:space="preserve">RFI and submittal counts, and the three biggest sources of rework.</t>
  </si>
  <si>
    <t xml:space="preserve">Field Representative</t>
  </si>
  <si>
    <t xml:space="preserve">The three things that most disrupted the work on site.</t>
  </si>
  <si>
    <t xml:space="preserve">Operations or End User</t>
  </si>
  <si>
    <t xml:space="preserve">What they inherited that they would want built differently.</t>
  </si>
  <si>
    <t xml:space="preserve">Everyone</t>
  </si>
  <si>
    <t xml:space="preserve">Two things that worked and two that did not, written down before arriving.</t>
  </si>
  <si>
    <t xml:space="preserve">WHO IS IN THE ROOM</t>
  </si>
  <si>
    <t xml:space="preserve">Role</t>
  </si>
  <si>
    <t xml:space="preserve">Attends</t>
  </si>
  <si>
    <t xml:space="preserve">Why they are there</t>
  </si>
  <si>
    <t xml:space="preserve">Not the project manager</t>
  </si>
  <si>
    <t xml:space="preserve">Somebody with no stake in the answer runs it.</t>
  </si>
  <si>
    <t xml:space="preserve">Whole session</t>
  </si>
  <si>
    <t xml:space="preserve">Owns the baseline recap and most of the actions.</t>
  </si>
  <si>
    <t xml:space="preserve">Project Sponsor</t>
  </si>
  <si>
    <t xml:space="preserve">First and last 15 minutes</t>
  </si>
  <si>
    <t xml:space="preserve">Hears it first-hand and approves anything that changes a standard.</t>
  </si>
  <si>
    <t xml:space="preserve">Most lessons on a capital project start in design.</t>
  </si>
  <si>
    <t xml:space="preserve">Change orders, claims and the paperwork trail.</t>
  </si>
  <si>
    <t xml:space="preserve">The only person who saw what actually happened.</t>
  </si>
  <si>
    <t xml:space="preserve">Puts a number on the impact, which is what makes it land.</t>
  </si>
  <si>
    <t xml:space="preserve">Handover lessons come from nowhere else.</t>
  </si>
  <si>
    <t xml:space="preserve">Next Project's Manager</t>
  </si>
  <si>
    <t xml:space="preserve">Invite them</t>
  </si>
  <si>
    <t xml:space="preserve">The person the lessons are FOR is almost never in the room. Fix that.</t>
  </si>
  <si>
    <t xml:space="preserve">GROUND RULES  ·  READ THESE OUT AT THE START</t>
  </si>
  <si>
    <t xml:space="preserve">No names. Describe what happened, not who did it.</t>
  </si>
  <si>
    <t xml:space="preserve">Everyone writes before anyone talks.</t>
  </si>
  <si>
    <t xml:space="preserve">A complaint with no proposed change does not become an action.</t>
  </si>
  <si>
    <t xml:space="preserve">Near misses count. They are the lessons nobody paid for.</t>
  </si>
  <si>
    <t xml:space="preserve">The facilitator reads every action and owner back before anyone leaves.</t>
  </si>
  <si>
    <t xml:space="preserve">Visit mastt.com</t>
  </si>
  <si>
    <t xml:space="preserve">What goes on the board, in the room, in the words the person used. Record the role that raised it, never the person.</t>
  </si>
  <si>
    <t xml:space="preserve">Theme</t>
  </si>
  <si>
    <t xml:space="preserve">Kind</t>
  </si>
  <si>
    <t xml:space="preserve">What was observed</t>
  </si>
  <si>
    <t xml:space="preserve">Raised by</t>
  </si>
  <si>
    <t xml:space="preserve">Agreed?</t>
  </si>
  <si>
    <t xml:space="preserve">Became an action</t>
  </si>
  <si>
    <t xml:space="preserve">Design</t>
  </si>
  <si>
    <t xml:space="preserve">Did not work</t>
  </si>
  <si>
    <t xml:space="preserve">Structural design went out before the geotechnical report was final</t>
  </si>
  <si>
    <t xml:space="preserve">Yes</t>
  </si>
  <si>
    <t xml:space="preserve">Procurement</t>
  </si>
  <si>
    <t xml:space="preserve">Only two bidders on the mechanical package</t>
  </si>
  <si>
    <t xml:space="preserve">Contract</t>
  </si>
  <si>
    <t xml:space="preserve">Change order pricing accepted without a breakdown three times</t>
  </si>
  <si>
    <t xml:space="preserve">Cost</t>
  </si>
  <si>
    <t xml:space="preserve">Tile rate in the estimate was four years old</t>
  </si>
  <si>
    <t xml:space="preserve">Site</t>
  </si>
  <si>
    <t xml:space="preserve">Near miss</t>
  </si>
  <si>
    <t xml:space="preserve">Deliveries clashed with the school drop-off for six weeks</t>
  </si>
  <si>
    <t xml:space="preserve">Handover</t>
  </si>
  <si>
    <t xml:space="preserve">Operations first saw the plant room two weeks before handover</t>
  </si>
  <si>
    <t xml:space="preserve">Operations</t>
  </si>
  <si>
    <t xml:space="preserve">Schedule</t>
  </si>
  <si>
    <t xml:space="preserve">Weather allowance gone by week 14 of 60</t>
  </si>
  <si>
    <t xml:space="preserve">Team</t>
  </si>
  <si>
    <t xml:space="preserve">Site meetings ran 2.5 hours with no actions against names</t>
  </si>
  <si>
    <t xml:space="preserve">Safety</t>
  </si>
  <si>
    <t xml:space="preserve">Two subcontractors started before their induction was recorded</t>
  </si>
  <si>
    <t xml:space="preserve">Warranty documents chased after final payment was made</t>
  </si>
  <si>
    <t xml:space="preserve">This meeting was held 11 weeks after substantial completion</t>
  </si>
  <si>
    <t xml:space="preserve">Worked</t>
  </si>
  <si>
    <t xml:space="preserve">Co-locating the design team on site for documentation</t>
  </si>
  <si>
    <t xml:space="preserve">Weekly two-week look-ahead with the contractor</t>
  </si>
  <si>
    <t xml:space="preserve">No</t>
  </si>
  <si>
    <t xml:space="preserve">Stakeholder</t>
  </si>
  <si>
    <t xml:space="preserve">The swim club newsletter kept complaints down</t>
  </si>
  <si>
    <t xml:space="preserve">Sponsor</t>
  </si>
  <si>
    <t xml:space="preserve">Monthly cost report went out on the same day every month</t>
  </si>
  <si>
    <t xml:space="preserve">The site office was too small for the number of meetings held in it</t>
  </si>
  <si>
    <t xml:space="preserve">The filtration supplier nearly missed the shipping window</t>
  </si>
  <si>
    <t xml:space="preserve">The accessibility review at concept caught three issues early</t>
  </si>
  <si>
    <t xml:space="preserve">Agreed means the room agreed it matters - not that it is true. Something can be true and change nothing, and saying so out loud is worth more than an action nobody intends to do. The right-hand column is calculated from the Actions sheet.</t>
  </si>
  <si>
    <t xml:space="preserve">What leaves the room. Anything without a name and a date against it will not happen - the facilitator reads these back before anyone stands up.</t>
  </si>
  <si>
    <t xml:space="preserve">RAISED</t>
  </si>
  <si>
    <t xml:space="preserve">ROOM AGREED</t>
  </si>
  <si>
    <t xml:space="preserve">ACTIONED</t>
  </si>
  <si>
    <t xml:space="preserve">OWNED</t>
  </si>
  <si>
    <t xml:space="preserve">Observations on the board</t>
  </si>
  <si>
    <t xml:space="preserve">From</t>
  </si>
  <si>
    <t xml:space="preserve">What changes</t>
  </si>
  <si>
    <t xml:space="preserve">Owner</t>
  </si>
  <si>
    <t xml:space="preserve">Due</t>
  </si>
  <si>
    <t xml:space="preserve">Lands in</t>
  </si>
  <si>
    <t xml:space="preserve">Status</t>
  </si>
  <si>
    <t xml:space="preserve">Check</t>
  </si>
  <si>
    <t xml:space="preserve">Add a hold point to the design brief: no structural release on a below-grade structure until the geotechnical report is final</t>
  </si>
  <si>
    <t xml:space="preserve">Design brief or standard</t>
  </si>
  <si>
    <t xml:space="preserve">Agreed</t>
  </si>
  <si>
    <t xml:space="preserve">Sound the market eight weeks before issuing a specialist package and record who is bidding</t>
  </si>
  <si>
    <t xml:space="preserve">Procurement strategy</t>
  </si>
  <si>
    <t xml:space="preserve">Require a labor, material and markup breakdown on every change order over $25k before approval</t>
  </si>
  <si>
    <t xml:space="preserve">Contract terms</t>
  </si>
  <si>
    <t xml:space="preserve">Done</t>
  </si>
  <si>
    <t xml:space="preserve">Review and date the rate library every 12 months, and show the age of each rate in the estimate</t>
  </si>
  <si>
    <t xml:space="preserve">Estimating basis</t>
  </si>
  <si>
    <t xml:space="preserve">In progress</t>
  </si>
  <si>
    <t xml:space="preserve">Check the traffic management plan against the neighbors' operating hours before mobilization</t>
  </si>
  <si>
    <t xml:space="preserve">A template or checklist</t>
  </si>
  <si>
    <t xml:space="preserve">Operations walk the plant room at 50% and 90%, and their sign-off is a hold point before commissioning</t>
  </si>
  <si>
    <t xml:space="preserve">Project Execution Plan</t>
  </si>
  <si>
    <t xml:space="preserve">Set the weather allowance from the site's own 10-year record and report it drawn down monthly</t>
  </si>
  <si>
    <t xml:space="preserve">One action list, one owner per action, read back at the end of every site meeting</t>
  </si>
  <si>
    <t xml:space="preserve">Tie warranty and O&amp;M submission to the second-to-last payment, not the final one</t>
  </si>
  <si>
    <t xml:space="preserve">Book the lessons learned meeting at project start, to be held within four weeks of substantial completion</t>
  </si>
  <si>
    <t xml:space="preserve">Due dates are calculated from the meeting date on the Agenda sheet, so the example never goes stale. When the meeting is over, copy these actions into the Lessons Learned Register and close this file - the register is where they live from then on.</t>
  </si>
  <si>
    <t xml:space="preserve">LESSONS LEARNED MEETING     ·     NOTES &amp; ASSUMPTIONS</t>
  </si>
  <si>
    <t xml:space="preserve">Short on purpose.</t>
  </si>
  <si>
    <t xml:space="preserve">HOW TO USE IT</t>
  </si>
  <si>
    <t xml:space="preserve">Send the prep list three days ahead</t>
  </si>
  <si>
    <t xml:space="preserve">A session built on what people remember is a session about whoever remembers loudest. The Agenda sheet says what each person brings.</t>
  </si>
  <si>
    <t xml:space="preserve">Everyone writes before anyone talks</t>
  </si>
  <si>
    <t xml:space="preserve">Ten silent minutes at the start is the only reliable way the quietest person in the room gets heard, and it stops the first speaker setting the frame.</t>
  </si>
  <si>
    <t xml:space="preserve">Nothing leaves the room without a name and a date</t>
  </si>
  <si>
    <t xml:space="preserve">The facilitator reads every action back before anyone stands up. The Actions sheet flags the ones that have neither.</t>
  </si>
  <si>
    <t xml:space="preserve">Hand the actions to the lessons learned register</t>
  </si>
  <si>
    <t xml:space="preserve">This file runs the meeting. Mastt's Lessons Learned Template is where the lessons live afterwards - copy the actions across and close this one.</t>
  </si>
  <si>
    <t xml:space="preserve">NOTES</t>
  </si>
  <si>
    <t xml:space="preserve">The number this file reports is conversion, not adoption</t>
  </si>
  <si>
    <t xml:space="preserve">Raised, agreed, actioned, owned. A meeting where eighteen things were said and nothing left with a name against it did not work, however good the discussion was - and that is knowable on the day, which is the point of measuring it here rather than in the register.</t>
  </si>
  <si>
    <t xml:space="preserve">Not everything raised should become an action</t>
  </si>
  <si>
    <t xml:space="preserve">Some observations are true and change nothing. Recording that the room considered something and let it go is worth more than an action nobody intends to do, and the gap between agreed and actioned is meant to be visible rather than hidden.</t>
  </si>
  <si>
    <t xml:space="preserve">Keep individuals' names out of the capture sheet</t>
  </si>
  <si>
    <t xml:space="preserve">Record the role that raised it, not the person, and describe what happened rather than who did it. A lessons register can be discoverable, and a session people feel exposed in is the last honest one you will get.</t>
  </si>
  <si>
    <t xml:space="preserve">WHICH FILE OWNS WHICH QUESTION</t>
  </si>
  <si>
    <t xml:space="preserve">The lessons themselves live in the Lessons Learned Template</t>
  </si>
  <si>
    <t xml:space="preserve">That file is the register - the permanent record, kept across projects and read before the next one starts. This file runs the ninety minutes that produces it, and hands the actions over at the end.</t>
  </si>
  <si>
    <t xml:space="preserve">The general meeting agenda is a different file</t>
  </si>
  <si>
    <t xml:space="preserve">Mastt's Meeting Agenda Template runs any project meeting. This one runs a specific meeting with a specific output and a facilitation method attached to it.</t>
  </si>
  <si>
    <t xml:space="preserve">This is not a performance review or an investigation</t>
  </si>
  <si>
    <t xml:space="preserve">It records what happened and what should change. It apportions no fault, and it is the wrong instrument for anything that may become a claim or a notifiable incident - those have their own processes and their own legal footing.</t>
  </si>
  <si>
    <t xml:space="preserve">IMPORTANT   This is a template and a worked example, not advice. The project, the people and every figure in it are invented and illustrative. A lessons learned session records observations and intended changes; it establishes no fault, admits no liability, and creates no obligation on anyone named in it. Where a matter may become a claim, a dispute or a notifiable incident it belongs in that process and not in this file, and anything written here may be discoverable. Replace the content with your own, keep individuals' names out of the record, and have anything sensitive reviewed before you circulate it.</t>
  </si>
  <si>
    <t xml:space="preserve">Dropdown sources. Edit here and the sheets follow.</t>
  </si>
  <si>
    <t xml:space="preserve">Lessons learned register</t>
  </si>
  <si>
    <t xml:space="preserve">Dropped</t>
  </si>
  <si>
    <t xml:space="preserve">Training or induction</t>
  </si>
</sst>
</file>

<file path=xl/styles.xml><?xml version="1.0" encoding="utf-8"?>
<styleSheet xmlns="http://schemas.openxmlformats.org/spreadsheetml/2006/main">
  <numFmts count="4">
    <numFmt numFmtId="164" formatCode="General"/>
    <numFmt numFmtId="165" formatCode="d\ mmm\ yyyy"/>
    <numFmt numFmtId="166" formatCode="#,##0;;\-"/>
    <numFmt numFmtId="167" formatCode="0"/>
  </numFmts>
  <fonts count="22">
    <font>
      <sz val="11"/>
      <color theme="1"/>
      <name val="Calibri"/>
      <family val="2"/>
      <charset val="1"/>
    </font>
    <font>
      <sz val="10"/>
      <name val="Arial"/>
      <family val="0"/>
    </font>
    <font>
      <sz val="10"/>
      <name val="Arial"/>
      <family val="0"/>
    </font>
    <font>
      <sz val="10"/>
      <name val="Arial"/>
      <family val="0"/>
    </font>
    <font>
      <b val="true"/>
      <sz val="13"/>
      <color rgb="FFFFFFFF"/>
      <name val="Inter"/>
      <family val="0"/>
      <charset val="1"/>
    </font>
    <font>
      <b val="true"/>
      <sz val="11"/>
      <color rgb="FFFFFFFF"/>
      <name val="Inter"/>
      <family val="0"/>
      <charset val="1"/>
    </font>
    <font>
      <b val="true"/>
      <sz val="9.5"/>
      <color rgb="FF1D3245"/>
      <name val="Inter"/>
      <family val="0"/>
      <charset val="1"/>
    </font>
    <font>
      <i val="true"/>
      <sz val="9"/>
      <color rgb="FF8E98A2"/>
      <name val="Inter"/>
      <family val="0"/>
      <charset val="1"/>
    </font>
    <font>
      <sz val="10"/>
      <color rgb="FF0D3C61"/>
      <name val="Inter"/>
      <family val="0"/>
      <charset val="1"/>
    </font>
    <font>
      <i val="true"/>
      <sz val="8.5"/>
      <color rgb="FF8E98A2"/>
      <name val="Inter"/>
      <family val="0"/>
      <charset val="1"/>
    </font>
    <font>
      <b val="true"/>
      <sz val="9"/>
      <color rgb="FF0D3C61"/>
      <name val="Inter"/>
      <family val="0"/>
      <charset val="1"/>
    </font>
    <font>
      <sz val="9"/>
      <color rgb="FF1D3245"/>
      <name val="Inter"/>
      <family val="0"/>
      <charset val="1"/>
    </font>
    <font>
      <b val="true"/>
      <sz val="10"/>
      <color rgb="FF1D3245"/>
      <name val="Inter"/>
      <family val="0"/>
      <charset val="1"/>
    </font>
    <font>
      <b val="true"/>
      <sz val="9.5"/>
      <color rgb="FFEC6917"/>
      <name val="Inter"/>
      <family val="0"/>
      <charset val="1"/>
    </font>
    <font>
      <sz val="9"/>
      <color rgb="FFEC6917"/>
      <name val="Inter"/>
      <family val="0"/>
      <charset val="1"/>
    </font>
    <font>
      <sz val="9.5"/>
      <color rgb="FF1D3245"/>
      <name val="Inter"/>
      <family val="0"/>
      <charset val="1"/>
    </font>
    <font>
      <u val="single"/>
      <sz val="9.5"/>
      <color rgb="FF3480BC"/>
      <name val="Inter"/>
      <family val="0"/>
      <charset val="1"/>
    </font>
    <font>
      <b val="true"/>
      <sz val="12"/>
      <color rgb="FF1D3245"/>
      <name val="Inter"/>
      <family val="0"/>
      <charset val="1"/>
    </font>
    <font>
      <b val="true"/>
      <sz val="8"/>
      <color rgb="FF8E98A2"/>
      <name val="Inter"/>
      <family val="0"/>
      <charset val="1"/>
    </font>
    <font>
      <b val="true"/>
      <sz val="22"/>
      <color rgb="FF1D3245"/>
      <name val="Inter"/>
      <family val="0"/>
      <charset val="1"/>
    </font>
    <font>
      <i val="true"/>
      <sz val="8"/>
      <color rgb="FF8E98A2"/>
      <name val="Inter"/>
      <family val="0"/>
      <charset val="1"/>
    </font>
    <font>
      <b val="true"/>
      <sz val="9.5"/>
      <color rgb="FF0D3C61"/>
      <name val="Inter"/>
      <family val="0"/>
      <charset val="1"/>
    </font>
  </fonts>
  <fills count="12">
    <fill>
      <patternFill patternType="none"/>
    </fill>
    <fill>
      <patternFill patternType="gray125"/>
    </fill>
    <fill>
      <patternFill patternType="solid">
        <fgColor rgb="FF1D3245"/>
        <bgColor rgb="FF0D3C61"/>
      </patternFill>
    </fill>
    <fill>
      <patternFill patternType="solid">
        <fgColor rgb="FF3480BC"/>
        <bgColor rgb="FF008080"/>
      </patternFill>
    </fill>
    <fill>
      <patternFill patternType="solid">
        <fgColor rgb="FFE3F0FA"/>
        <bgColor rgb="FFDCE9F4"/>
      </patternFill>
    </fill>
    <fill>
      <patternFill patternType="solid">
        <fgColor rgb="FF0D3C61"/>
        <bgColor rgb="FF1D3245"/>
      </patternFill>
    </fill>
    <fill>
      <patternFill patternType="solid">
        <fgColor rgb="FFDCE9F4"/>
        <bgColor rgb="FFE3F0FA"/>
      </patternFill>
    </fill>
    <fill>
      <patternFill patternType="solid">
        <fgColor rgb="FFEEEEEE"/>
        <bgColor rgb="FFE8F5E9"/>
      </patternFill>
    </fill>
    <fill>
      <patternFill patternType="solid">
        <fgColor rgb="FFFFF4E0"/>
        <bgColor rgb="FFFDEBE9"/>
      </patternFill>
    </fill>
    <fill>
      <patternFill patternType="solid">
        <fgColor rgb="FFF6F9FC"/>
        <bgColor rgb="FFF5F5F5"/>
      </patternFill>
    </fill>
    <fill>
      <patternFill patternType="solid">
        <fgColor rgb="FFF5F5F5"/>
        <bgColor rgb="FFF6F9FC"/>
      </patternFill>
    </fill>
    <fill>
      <patternFill patternType="solid">
        <fgColor rgb="FF8E98A2"/>
        <bgColor rgb="FF808080"/>
      </patternFill>
    </fill>
  </fills>
  <borders count="3">
    <border diagonalUp="false" diagonalDown="false">
      <left/>
      <right/>
      <top/>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style="thin">
        <color rgb="FFE0E0E0"/>
      </left>
      <right style="thin">
        <color rgb="FFE0E0E0"/>
      </right>
      <top style="thin">
        <color rgb="FFE0E0E0"/>
      </top>
      <bottom style="medium">
        <color rgb="FF348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5"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8" fillId="4" borderId="1"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5" fontId="8" fillId="4" borderId="1" xfId="0" applyFont="true" applyBorder="true" applyAlignment="true" applyProtection="false">
      <alignment horizontal="left" vertical="center" textRotation="0" wrapText="false" indent="1" shrinkToFit="false"/>
      <protection locked="true" hidden="false"/>
    </xf>
    <xf numFmtId="164" fontId="5" fillId="5" borderId="0" xfId="0" applyFont="true" applyBorder="true" applyAlignment="true" applyProtection="false">
      <alignment horizontal="left" vertical="center" textRotation="0" wrapText="false" indent="1" shrinkToFit="false"/>
      <protection locked="true" hidden="false"/>
    </xf>
    <xf numFmtId="164" fontId="10" fillId="6" borderId="2"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true" applyProtection="false">
      <alignment horizontal="center" vertical="center" textRotation="0" wrapText="false" indent="0" shrinkToFit="false"/>
      <protection locked="true" hidden="false"/>
    </xf>
    <xf numFmtId="164" fontId="8" fillId="4" borderId="1" xfId="0" applyFont="true" applyBorder="true" applyAlignment="true" applyProtection="false">
      <alignment horizontal="center" vertical="center" textRotation="0" wrapText="false" indent="1" shrinkToFit="false"/>
      <protection locked="true" hidden="false"/>
    </xf>
    <xf numFmtId="164" fontId="8" fillId="4" borderId="1" xfId="0" applyFont="true" applyBorder="true" applyAlignment="true" applyProtection="false">
      <alignment horizontal="left" vertical="center" textRotation="0" wrapText="true" indent="1" shrinkToFit="false"/>
      <protection locked="true" hidden="false"/>
    </xf>
    <xf numFmtId="164" fontId="11" fillId="0" borderId="0" xfId="0" applyFont="true" applyBorder="false" applyAlignment="true" applyProtection="false">
      <alignment horizontal="left" vertical="center" textRotation="0" wrapText="true" indent="1"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6" fontId="12" fillId="7" borderId="1" xfId="0" applyFont="true" applyBorder="true" applyAlignment="true" applyProtection="false">
      <alignment horizontal="center" vertical="center" textRotation="0" wrapText="false" indent="1" shrinkToFit="false"/>
      <protection locked="true" hidden="false"/>
    </xf>
    <xf numFmtId="164" fontId="6" fillId="7" borderId="0" xfId="0" applyFont="true" applyBorder="false" applyAlignment="true" applyProtection="false">
      <alignment horizontal="right" vertical="center" textRotation="0" wrapText="false" indent="0" shrinkToFit="false"/>
      <protection locked="true" hidden="false"/>
    </xf>
    <xf numFmtId="164" fontId="10" fillId="6" borderId="0" xfId="0" applyFont="true" applyBorder="false" applyAlignment="true" applyProtection="false">
      <alignment horizontal="center" vertical="center"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10" fillId="6" borderId="0" xfId="0" applyFont="true" applyBorder="false" applyAlignment="true" applyProtection="false">
      <alignment horizontal="left" vertical="center" textRotation="0" wrapText="false" indent="1" shrinkToFit="false"/>
      <protection locked="true" hidden="false"/>
    </xf>
    <xf numFmtId="164" fontId="10" fillId="8" borderId="0" xfId="0" applyFont="true" applyBorder="false" applyAlignment="true" applyProtection="false">
      <alignment horizontal="center" vertical="center" textRotation="0" wrapText="false" indent="0" shrinkToFit="false"/>
      <protection locked="true" hidden="false"/>
    </xf>
    <xf numFmtId="164" fontId="8" fillId="8" borderId="1" xfId="0" applyFont="true" applyBorder="true" applyAlignment="true" applyProtection="false">
      <alignment horizontal="center" vertical="center" textRotation="0" wrapText="false" indent="1" shrinkToFit="false"/>
      <protection locked="true" hidden="false"/>
    </xf>
    <xf numFmtId="164" fontId="13" fillId="8" borderId="1" xfId="0" applyFont="true" applyBorder="true" applyAlignment="true" applyProtection="false">
      <alignment horizontal="left" vertical="center" textRotation="0" wrapText="true" indent="1" shrinkToFit="false"/>
      <protection locked="true" hidden="false"/>
    </xf>
    <xf numFmtId="164" fontId="8" fillId="8" borderId="1" xfId="0" applyFont="true" applyBorder="true" applyAlignment="true" applyProtection="false">
      <alignment horizontal="left" vertical="center" textRotation="0" wrapText="true" indent="1" shrinkToFit="false"/>
      <protection locked="true" hidden="false"/>
    </xf>
    <xf numFmtId="164" fontId="14" fillId="8" borderId="0" xfId="0" applyFont="true" applyBorder="false" applyAlignment="true" applyProtection="false">
      <alignment horizontal="left" vertical="center" textRotation="0" wrapText="true" indent="1" shrinkToFit="false"/>
      <protection locked="true" hidden="false"/>
    </xf>
    <xf numFmtId="164" fontId="15" fillId="0" borderId="0" xfId="0" applyFont="true" applyBorder="true" applyAlignment="true" applyProtection="false">
      <alignment horizontal="left" vertical="center" textRotation="0" wrapText="true" indent="1" shrinkToFit="false"/>
      <protection locked="true" hidden="false"/>
    </xf>
    <xf numFmtId="164" fontId="16" fillId="0" borderId="0" xfId="0" applyFont="true" applyBorder="true" applyAlignment="true" applyProtection="false">
      <alignment horizontal="right" vertical="center" textRotation="0" wrapText="false" indent="0" shrinkToFit="false"/>
      <protection locked="true" hidden="false"/>
    </xf>
    <xf numFmtId="164" fontId="11" fillId="9" borderId="1" xfId="0" applyFont="true" applyBorder="true" applyAlignment="true" applyProtection="false">
      <alignment horizontal="center" vertical="center" textRotation="0" wrapText="false" indent="1" shrinkToFit="false"/>
      <protection locked="true" hidden="false"/>
    </xf>
    <xf numFmtId="164" fontId="17" fillId="0" borderId="0" xfId="0" applyFont="true" applyBorder="true" applyAlignment="true" applyProtection="false">
      <alignment horizontal="left" vertical="center" textRotation="0" wrapText="false" indent="1" shrinkToFit="false"/>
      <protection locked="true" hidden="false"/>
    </xf>
    <xf numFmtId="164" fontId="18" fillId="10" borderId="0" xfId="0" applyFont="true" applyBorder="true" applyAlignment="true" applyProtection="false">
      <alignment horizontal="center" vertical="bottom" textRotation="0" wrapText="false" indent="0" shrinkToFit="false"/>
      <protection locked="true" hidden="false"/>
    </xf>
    <xf numFmtId="167" fontId="19" fillId="10" borderId="0" xfId="0" applyFont="true" applyBorder="true" applyAlignment="true" applyProtection="false">
      <alignment horizontal="center" vertical="center" textRotation="0" wrapText="false" indent="0" shrinkToFit="false"/>
      <protection locked="true" hidden="false"/>
    </xf>
    <xf numFmtId="164" fontId="20" fillId="10" borderId="0" xfId="0" applyFont="true" applyBorder="true" applyAlignment="true" applyProtection="false">
      <alignment horizontal="center" vertical="top" textRotation="0" wrapText="true" indent="0" shrinkToFit="false"/>
      <protection locked="true" hidden="false"/>
    </xf>
    <xf numFmtId="165" fontId="8" fillId="4" borderId="1" xfId="0" applyFont="true" applyBorder="true" applyAlignment="true" applyProtection="false">
      <alignment horizontal="center" vertical="center" textRotation="0" wrapText="false" indent="1" shrinkToFit="false"/>
      <protection locked="true" hidden="false"/>
    </xf>
    <xf numFmtId="164" fontId="9" fillId="9" borderId="1" xfId="0" applyFont="true" applyBorder="true" applyAlignment="true" applyProtection="false">
      <alignment horizontal="left" vertical="center" textRotation="0" wrapText="true" indent="1" shrinkToFit="false"/>
      <protection locked="true" hidden="false"/>
    </xf>
    <xf numFmtId="164" fontId="5" fillId="11" borderId="0" xfId="0" applyFont="true" applyBorder="true" applyAlignment="true" applyProtection="false">
      <alignment horizontal="left" vertical="center" textRotation="0" wrapText="false" indent="1" shrinkToFit="false"/>
      <protection locked="true" hidden="false"/>
    </xf>
    <xf numFmtId="164" fontId="21" fillId="0" borderId="0" xfId="0" applyFont="true" applyBorder="false" applyAlignment="true" applyProtection="false">
      <alignment horizontal="left" vertical="top" textRotation="0" wrapText="true" indent="1" shrinkToFit="false"/>
      <protection locked="true" hidden="false"/>
    </xf>
    <xf numFmtId="164" fontId="11" fillId="0" borderId="0" xfId="0" applyFont="true" applyBorder="false" applyAlignment="true" applyProtection="false">
      <alignment horizontal="left" vertical="top" textRotation="0" wrapText="true" indent="1" shrinkToFit="false"/>
      <protection locked="true" hidden="false"/>
    </xf>
    <xf numFmtId="164" fontId="14" fillId="8" borderId="0" xfId="0" applyFont="true" applyBorder="true" applyAlignment="true" applyProtection="false">
      <alignment horizontal="left" vertical="top" textRotation="0" wrapText="tru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bgColor rgb="FFFFF4E0"/>
        </patternFill>
      </fill>
    </dxf>
    <dxf>
      <font>
        <name val="Inter"/>
        <charset val="1"/>
        <family val="0"/>
        <b val="1"/>
        <color rgb="FFE31B0C"/>
        <sz val="8"/>
      </font>
      <fill>
        <patternFill>
          <bgColor rgb="FFFDEBE9"/>
        </patternFill>
      </fill>
    </dxf>
    <dxf>
      <font>
        <name val="Inter"/>
        <charset val="1"/>
        <family val="0"/>
        <b val="1"/>
        <color rgb="FF4CAF50"/>
        <sz val="9"/>
      </font>
      <fill>
        <patternFill>
          <bgColor rgb="FFE8F5E9"/>
        </patternFill>
      </fill>
    </dxf>
    <dxf>
      <font>
        <name val="Inter"/>
        <charset val="1"/>
        <family val="0"/>
        <b val="1"/>
        <color rgb="FFEC6917"/>
        <sz val="9"/>
      </font>
      <fill>
        <patternFill>
          <bgColor rgb="FFFFF4E0"/>
        </patternFill>
      </fill>
    </dxf>
    <dxf>
      <fill>
        <patternFill>
          <bgColor rgb="FFFDEBE9"/>
        </patternFill>
      </fill>
    </dxf>
    <dxf>
      <fill>
        <patternFill>
          <bgColor rgb="FFE8F5E9"/>
        </patternFill>
      </fill>
    </dxf>
    <dxf>
      <fill>
        <patternFill>
          <bgColor rgb="FFF5F5F5"/>
        </patternFill>
      </fill>
    </dxf>
    <dxf>
      <font>
        <name val="Inter"/>
        <charset val="1"/>
        <family val="0"/>
        <b val="1"/>
        <color rgb="FF8E98A2"/>
        <sz val="9"/>
      </font>
      <fill>
        <patternFill>
          <bgColor rgb="FFF5F5F5"/>
        </patternFill>
      </fill>
    </dxf>
  </dxfs>
  <colors>
    <indexedColors>
      <rgbColor rgb="FF000000"/>
      <rgbColor rgb="FFFFFFFF"/>
      <rgbColor rgb="FFE31B0C"/>
      <rgbColor rgb="FF00FF00"/>
      <rgbColor rgb="FF0000FF"/>
      <rgbColor rgb="FFFFFF00"/>
      <rgbColor rgb="FFFF00FF"/>
      <rgbColor rgb="FF00FFFF"/>
      <rgbColor rgb="FF800000"/>
      <rgbColor rgb="FF008000"/>
      <rgbColor rgb="FF000080"/>
      <rgbColor rgb="FF808000"/>
      <rgbColor rgb="FF800080"/>
      <rgbColor rgb="FF008080"/>
      <rgbColor rgb="FFF5F5F5"/>
      <rgbColor rgb="FF808080"/>
      <rgbColor rgb="FF9999FF"/>
      <rgbColor rgb="FF993366"/>
      <rgbColor rgb="FFFFF4E0"/>
      <rgbColor rgb="FFE3F0FA"/>
      <rgbColor rgb="FF660066"/>
      <rgbColor rgb="FFFF8080"/>
      <rgbColor rgb="FF0066CC"/>
      <rgbColor rgb="FFE0E0E0"/>
      <rgbColor rgb="FF000080"/>
      <rgbColor rgb="FFFF00FF"/>
      <rgbColor rgb="FFFFFF00"/>
      <rgbColor rgb="FF00FFFF"/>
      <rgbColor rgb="FF800080"/>
      <rgbColor rgb="FF800000"/>
      <rgbColor rgb="FF008080"/>
      <rgbColor rgb="FF0000FF"/>
      <rgbColor rgb="FF00CCFF"/>
      <rgbColor rgb="FFE8F5E9"/>
      <rgbColor rgb="FFDCE9F4"/>
      <rgbColor rgb="FFFDEBE9"/>
      <rgbColor rgb="FFF6F9FC"/>
      <rgbColor rgb="FFFF99CC"/>
      <rgbColor rgb="FFCC99FF"/>
      <rgbColor rgb="FFEEEEEE"/>
      <rgbColor rgb="FF3480BC"/>
      <rgbColor rgb="FF33CCCC"/>
      <rgbColor rgb="FF99CC00"/>
      <rgbColor rgb="FFFFCC00"/>
      <rgbColor rgb="FFFF9900"/>
      <rgbColor rgb="FFEC6917"/>
      <rgbColor rgb="FF666699"/>
      <rgbColor rgb="FF8E98A2"/>
      <rgbColor rgb="FF0D3C61"/>
      <rgbColor rgb="FF4CAF50"/>
      <rgbColor rgb="FF0C2029"/>
      <rgbColor rgb="FF333300"/>
      <rgbColor rgb="FF993300"/>
      <rgbColor rgb="FF993366"/>
      <rgbColor rgb="FF333399"/>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3</xdr:col>
      <xdr:colOff>106200</xdr:colOff>
      <xdr:row>0</xdr:row>
      <xdr:rowOff>313920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634680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3</xdr:col>
      <xdr:colOff>70560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F5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5"/>
    <col collapsed="false" customWidth="true" hidden="false" outlineLevel="0" max="3" min="3" style="0" width="7"/>
    <col collapsed="false" customWidth="true" hidden="false" outlineLevel="0" max="4" min="4" style="0" width="33"/>
    <col collapsed="false" customWidth="true" hidden="false" outlineLevel="0" max="5" min="5" style="0" width="19"/>
    <col collapsed="false" customWidth="true" hidden="false" outlineLevel="0" max="6" min="6" style="0" width="80"/>
    <col collapsed="false" customWidth="true" hidden="false" outlineLevel="0" max="7" min="7" style="0" width="2.2"/>
  </cols>
  <sheetData>
    <row r="1" customFormat="false" ht="33.75" hidden="false" customHeight="true" outlineLevel="0" collapsed="false">
      <c r="B1" s="1" t="s">
        <v>0</v>
      </c>
      <c r="C1" s="1"/>
      <c r="D1" s="1"/>
      <c r="E1" s="1"/>
      <c r="F1" s="1"/>
    </row>
    <row r="2" customFormat="false" ht="4.5" hidden="false" customHeight="true" outlineLevel="0" collapsed="false">
      <c r="B2" s="2"/>
      <c r="C2" s="2"/>
      <c r="D2" s="2"/>
      <c r="E2" s="2"/>
      <c r="F2" s="2"/>
    </row>
    <row r="3" customFormat="false" ht="16.5" hidden="false" customHeight="true" outlineLevel="0" collapsed="false">
      <c r="B3" s="3" t="str">
        <f aca="false">""</f>
        <v/>
      </c>
      <c r="C3" s="3"/>
      <c r="D3" s="3"/>
      <c r="E3" s="3"/>
      <c r="F3" s="3"/>
    </row>
    <row r="4" customFormat="false" ht="25.5" hidden="false" customHeight="true" outlineLevel="0" collapsed="false">
      <c r="B4" s="4" t="s">
        <v>1</v>
      </c>
      <c r="C4" s="4"/>
      <c r="D4" s="4"/>
      <c r="E4" s="4"/>
      <c r="F4" s="4"/>
    </row>
    <row r="6" customFormat="false" ht="19.5" hidden="false" customHeight="true" outlineLevel="0" collapsed="false">
      <c r="B6" s="3" t="s">
        <v>2</v>
      </c>
      <c r="C6" s="3"/>
      <c r="D6" s="5"/>
      <c r="E6" s="5"/>
      <c r="F6" s="6" t="s">
        <v>3</v>
      </c>
    </row>
    <row r="7" customFormat="false" ht="19.5" hidden="false" customHeight="true" outlineLevel="0" collapsed="false">
      <c r="B7" s="3" t="s">
        <v>4</v>
      </c>
      <c r="C7" s="3"/>
      <c r="D7" s="7" t="n">
        <f aca="true">TODAY()</f>
        <v>46259</v>
      </c>
      <c r="E7" s="7"/>
      <c r="F7" s="6"/>
    </row>
    <row r="8" customFormat="false" ht="19.5" hidden="false" customHeight="true" outlineLevel="0" collapsed="false">
      <c r="B8" s="3" t="s">
        <v>5</v>
      </c>
      <c r="C8" s="3"/>
      <c r="D8" s="5"/>
      <c r="E8" s="5"/>
      <c r="F8" s="6"/>
    </row>
    <row r="10" customFormat="false" ht="21.75" hidden="false" customHeight="true" outlineLevel="0" collapsed="false">
      <c r="B10" s="8" t="s">
        <v>6</v>
      </c>
      <c r="C10" s="8"/>
      <c r="D10" s="8"/>
      <c r="E10" s="8"/>
      <c r="F10" s="8"/>
    </row>
    <row r="11" customFormat="false" ht="22.5" hidden="false" customHeight="true" outlineLevel="0" collapsed="false">
      <c r="B11" s="9" t="s">
        <v>7</v>
      </c>
      <c r="C11" s="9" t="s">
        <v>8</v>
      </c>
      <c r="D11" s="9" t="s">
        <v>9</v>
      </c>
      <c r="E11" s="9" t="s">
        <v>10</v>
      </c>
      <c r="F11" s="9" t="s">
        <v>11</v>
      </c>
    </row>
    <row r="12" customFormat="false" ht="31.5" hidden="false" customHeight="true" outlineLevel="0" collapsed="false">
      <c r="B12" s="10" t="n">
        <v>1</v>
      </c>
      <c r="C12" s="11" t="n">
        <v>5</v>
      </c>
      <c r="D12" s="12" t="s">
        <v>12</v>
      </c>
      <c r="E12" s="5" t="s">
        <v>5</v>
      </c>
      <c r="F12" s="13" t="s">
        <v>13</v>
      </c>
    </row>
    <row r="13" customFormat="false" ht="31.5" hidden="false" customHeight="true" outlineLevel="0" collapsed="false">
      <c r="B13" s="10" t="n">
        <v>2</v>
      </c>
      <c r="C13" s="11" t="n">
        <v>10</v>
      </c>
      <c r="D13" s="12" t="s">
        <v>14</v>
      </c>
      <c r="E13" s="5" t="s">
        <v>15</v>
      </c>
      <c r="F13" s="13" t="s">
        <v>16</v>
      </c>
    </row>
    <row r="14" customFormat="false" ht="31.5" hidden="false" customHeight="true" outlineLevel="0" collapsed="false">
      <c r="B14" s="10" t="n">
        <v>3</v>
      </c>
      <c r="C14" s="11" t="n">
        <v>10</v>
      </c>
      <c r="D14" s="12" t="s">
        <v>17</v>
      </c>
      <c r="E14" s="5" t="s">
        <v>18</v>
      </c>
      <c r="F14" s="13" t="s">
        <v>19</v>
      </c>
    </row>
    <row r="15" customFormat="false" ht="21.75" hidden="false" customHeight="true" outlineLevel="0" collapsed="false">
      <c r="B15" s="10" t="n">
        <v>4</v>
      </c>
      <c r="C15" s="11" t="n">
        <v>15</v>
      </c>
      <c r="D15" s="12" t="s">
        <v>20</v>
      </c>
      <c r="E15" s="5" t="s">
        <v>15</v>
      </c>
      <c r="F15" s="13" t="s">
        <v>21</v>
      </c>
    </row>
    <row r="16" customFormat="false" ht="21.75" hidden="false" customHeight="true" outlineLevel="0" collapsed="false">
      <c r="B16" s="10" t="n">
        <v>5</v>
      </c>
      <c r="C16" s="11" t="n">
        <v>20</v>
      </c>
      <c r="D16" s="12" t="s">
        <v>22</v>
      </c>
      <c r="E16" s="5" t="s">
        <v>15</v>
      </c>
      <c r="F16" s="13" t="s">
        <v>23</v>
      </c>
    </row>
    <row r="17" customFormat="false" ht="21.75" hidden="false" customHeight="true" outlineLevel="0" collapsed="false">
      <c r="B17" s="10" t="n">
        <v>6</v>
      </c>
      <c r="C17" s="11" t="n">
        <v>8</v>
      </c>
      <c r="D17" s="12" t="s">
        <v>24</v>
      </c>
      <c r="E17" s="5" t="s">
        <v>15</v>
      </c>
      <c r="F17" s="13" t="s">
        <v>25</v>
      </c>
    </row>
    <row r="18" customFormat="false" ht="31.5" hidden="false" customHeight="true" outlineLevel="0" collapsed="false">
      <c r="B18" s="10" t="n">
        <v>7</v>
      </c>
      <c r="C18" s="11" t="n">
        <v>15</v>
      </c>
      <c r="D18" s="12" t="s">
        <v>26</v>
      </c>
      <c r="E18" s="5" t="s">
        <v>5</v>
      </c>
      <c r="F18" s="13" t="s">
        <v>27</v>
      </c>
    </row>
    <row r="19" customFormat="false" ht="31.5" hidden="false" customHeight="true" outlineLevel="0" collapsed="false">
      <c r="B19" s="10" t="n">
        <v>8</v>
      </c>
      <c r="C19" s="11" t="n">
        <v>5</v>
      </c>
      <c r="D19" s="12" t="s">
        <v>28</v>
      </c>
      <c r="E19" s="5" t="s">
        <v>5</v>
      </c>
      <c r="F19" s="13" t="s">
        <v>29</v>
      </c>
    </row>
    <row r="20" customFormat="false" ht="21.75" hidden="false" customHeight="true" outlineLevel="0" collapsed="false">
      <c r="B20" s="10" t="n">
        <v>9</v>
      </c>
      <c r="C20" s="11" t="n">
        <v>2</v>
      </c>
      <c r="D20" s="12" t="s">
        <v>30</v>
      </c>
      <c r="E20" s="5" t="s">
        <v>5</v>
      </c>
      <c r="F20" s="13" t="s">
        <v>31</v>
      </c>
    </row>
    <row r="21" customFormat="false" ht="19.5" hidden="false" customHeight="true" outlineLevel="0" collapsed="false">
      <c r="B21" s="14"/>
      <c r="C21" s="15" t="n">
        <f aca="false">SUM(C12:C20)</f>
        <v>90</v>
      </c>
      <c r="D21" s="16" t="s">
        <v>32</v>
      </c>
      <c r="E21" s="14"/>
      <c r="F21" s="14"/>
    </row>
    <row r="23" customFormat="false" ht="21.75" hidden="false" customHeight="true" outlineLevel="0" collapsed="false">
      <c r="B23" s="8" t="s">
        <v>33</v>
      </c>
      <c r="C23" s="8"/>
      <c r="D23" s="8"/>
      <c r="E23" s="8"/>
      <c r="F23" s="8"/>
    </row>
    <row r="24" customFormat="false" ht="19.5" hidden="false" customHeight="true" outlineLevel="0" collapsed="false">
      <c r="B24" s="17" t="s">
        <v>7</v>
      </c>
      <c r="C24" s="18"/>
      <c r="D24" s="19" t="s">
        <v>34</v>
      </c>
      <c r="E24" s="18"/>
      <c r="F24" s="19" t="s">
        <v>35</v>
      </c>
    </row>
    <row r="25" customFormat="false" ht="19.5" hidden="false" customHeight="true" outlineLevel="0" collapsed="false">
      <c r="B25" s="10" t="n">
        <v>1</v>
      </c>
      <c r="C25" s="11"/>
      <c r="D25" s="12" t="s">
        <v>18</v>
      </c>
      <c r="E25" s="12"/>
      <c r="F25" s="13" t="s">
        <v>36</v>
      </c>
    </row>
    <row r="26" customFormat="false" ht="19.5" hidden="false" customHeight="true" outlineLevel="0" collapsed="false">
      <c r="B26" s="10" t="n">
        <v>2</v>
      </c>
      <c r="C26" s="11"/>
      <c r="D26" s="12" t="s">
        <v>37</v>
      </c>
      <c r="E26" s="12"/>
      <c r="F26" s="13" t="s">
        <v>38</v>
      </c>
    </row>
    <row r="27" customFormat="false" ht="19.5" hidden="false" customHeight="true" outlineLevel="0" collapsed="false">
      <c r="B27" s="10" t="n">
        <v>3</v>
      </c>
      <c r="C27" s="11"/>
      <c r="D27" s="12" t="s">
        <v>39</v>
      </c>
      <c r="E27" s="12"/>
      <c r="F27" s="13" t="s">
        <v>40</v>
      </c>
    </row>
    <row r="28" customFormat="false" ht="19.5" hidden="false" customHeight="true" outlineLevel="0" collapsed="false">
      <c r="B28" s="10" t="n">
        <v>4</v>
      </c>
      <c r="C28" s="11"/>
      <c r="D28" s="12" t="s">
        <v>41</v>
      </c>
      <c r="E28" s="12"/>
      <c r="F28" s="13" t="s">
        <v>42</v>
      </c>
    </row>
    <row r="29" customFormat="false" ht="19.5" hidden="false" customHeight="true" outlineLevel="0" collapsed="false">
      <c r="B29" s="10" t="n">
        <v>5</v>
      </c>
      <c r="C29" s="11"/>
      <c r="D29" s="12" t="s">
        <v>43</v>
      </c>
      <c r="E29" s="12"/>
      <c r="F29" s="13" t="s">
        <v>44</v>
      </c>
    </row>
    <row r="30" customFormat="false" ht="19.5" hidden="false" customHeight="true" outlineLevel="0" collapsed="false">
      <c r="B30" s="10" t="n">
        <v>6</v>
      </c>
      <c r="C30" s="11"/>
      <c r="D30" s="12" t="s">
        <v>45</v>
      </c>
      <c r="E30" s="12"/>
      <c r="F30" s="13" t="s">
        <v>46</v>
      </c>
    </row>
    <row r="31" customFormat="false" ht="19.5" hidden="false" customHeight="true" outlineLevel="0" collapsed="false">
      <c r="B31" s="10" t="n">
        <v>7</v>
      </c>
      <c r="C31" s="11"/>
      <c r="D31" s="12" t="s">
        <v>47</v>
      </c>
      <c r="E31" s="12"/>
      <c r="F31" s="13" t="s">
        <v>48</v>
      </c>
    </row>
    <row r="33" customFormat="false" ht="21.75" hidden="false" customHeight="true" outlineLevel="0" collapsed="false">
      <c r="B33" s="8" t="s">
        <v>49</v>
      </c>
      <c r="C33" s="8"/>
      <c r="D33" s="8"/>
      <c r="E33" s="8"/>
      <c r="F33" s="8"/>
    </row>
    <row r="34" customFormat="false" ht="19.5" hidden="false" customHeight="true" outlineLevel="0" collapsed="false">
      <c r="B34" s="17" t="s">
        <v>7</v>
      </c>
      <c r="C34" s="18"/>
      <c r="D34" s="19" t="s">
        <v>50</v>
      </c>
      <c r="E34" s="19" t="s">
        <v>51</v>
      </c>
      <c r="F34" s="19" t="s">
        <v>52</v>
      </c>
    </row>
    <row r="35" customFormat="false" ht="30.75" hidden="false" customHeight="true" outlineLevel="0" collapsed="false">
      <c r="B35" s="10" t="n">
        <v>1</v>
      </c>
      <c r="C35" s="11"/>
      <c r="D35" s="12" t="s">
        <v>5</v>
      </c>
      <c r="E35" s="12" t="s">
        <v>53</v>
      </c>
      <c r="F35" s="13" t="s">
        <v>54</v>
      </c>
    </row>
    <row r="36" customFormat="false" ht="19.5" hidden="false" customHeight="true" outlineLevel="0" collapsed="false">
      <c r="B36" s="10" t="n">
        <v>2</v>
      </c>
      <c r="C36" s="11"/>
      <c r="D36" s="12" t="s">
        <v>18</v>
      </c>
      <c r="E36" s="12" t="s">
        <v>55</v>
      </c>
      <c r="F36" s="13" t="s">
        <v>56</v>
      </c>
    </row>
    <row r="37" customFormat="false" ht="30.75" hidden="false" customHeight="true" outlineLevel="0" collapsed="false">
      <c r="B37" s="10" t="n">
        <v>3</v>
      </c>
      <c r="C37" s="11"/>
      <c r="D37" s="12" t="s">
        <v>57</v>
      </c>
      <c r="E37" s="12" t="s">
        <v>58</v>
      </c>
      <c r="F37" s="13" t="s">
        <v>59</v>
      </c>
    </row>
    <row r="38" customFormat="false" ht="19.5" hidden="false" customHeight="true" outlineLevel="0" collapsed="false">
      <c r="B38" s="10" t="n">
        <v>4</v>
      </c>
      <c r="C38" s="11"/>
      <c r="D38" s="12" t="s">
        <v>41</v>
      </c>
      <c r="E38" s="12" t="s">
        <v>55</v>
      </c>
      <c r="F38" s="13" t="s">
        <v>60</v>
      </c>
    </row>
    <row r="39" customFormat="false" ht="19.5" hidden="false" customHeight="true" outlineLevel="0" collapsed="false">
      <c r="B39" s="10" t="n">
        <v>5</v>
      </c>
      <c r="C39" s="11"/>
      <c r="D39" s="12" t="s">
        <v>39</v>
      </c>
      <c r="E39" s="12" t="s">
        <v>55</v>
      </c>
      <c r="F39" s="13" t="s">
        <v>61</v>
      </c>
    </row>
    <row r="40" customFormat="false" ht="19.5" hidden="false" customHeight="true" outlineLevel="0" collapsed="false">
      <c r="B40" s="10" t="n">
        <v>6</v>
      </c>
      <c r="C40" s="11"/>
      <c r="D40" s="12" t="s">
        <v>43</v>
      </c>
      <c r="E40" s="12" t="s">
        <v>55</v>
      </c>
      <c r="F40" s="13" t="s">
        <v>62</v>
      </c>
    </row>
    <row r="41" customFormat="false" ht="19.5" hidden="false" customHeight="true" outlineLevel="0" collapsed="false">
      <c r="B41" s="10" t="n">
        <v>7</v>
      </c>
      <c r="C41" s="11"/>
      <c r="D41" s="12" t="s">
        <v>37</v>
      </c>
      <c r="E41" s="12" t="s">
        <v>55</v>
      </c>
      <c r="F41" s="13" t="s">
        <v>63</v>
      </c>
    </row>
    <row r="42" customFormat="false" ht="19.5" hidden="false" customHeight="true" outlineLevel="0" collapsed="false">
      <c r="B42" s="10" t="n">
        <v>8</v>
      </c>
      <c r="C42" s="11"/>
      <c r="D42" s="12" t="s">
        <v>45</v>
      </c>
      <c r="E42" s="12" t="s">
        <v>55</v>
      </c>
      <c r="F42" s="13" t="s">
        <v>64</v>
      </c>
    </row>
    <row r="43" customFormat="false" ht="19.5" hidden="false" customHeight="true" outlineLevel="0" collapsed="false">
      <c r="B43" s="20" t="n">
        <v>9</v>
      </c>
      <c r="C43" s="21"/>
      <c r="D43" s="22" t="s">
        <v>65</v>
      </c>
      <c r="E43" s="23" t="s">
        <v>66</v>
      </c>
      <c r="F43" s="24" t="s">
        <v>67</v>
      </c>
    </row>
    <row r="45" customFormat="false" ht="21.75" hidden="false" customHeight="true" outlineLevel="0" collapsed="false">
      <c r="B45" s="8" t="s">
        <v>68</v>
      </c>
      <c r="C45" s="8"/>
      <c r="D45" s="8"/>
      <c r="E45" s="8"/>
      <c r="F45" s="8"/>
    </row>
    <row r="46" customFormat="false" ht="19.5" hidden="false" customHeight="true" outlineLevel="0" collapsed="false">
      <c r="B46" s="10" t="n">
        <v>1</v>
      </c>
      <c r="D46" s="25" t="s">
        <v>69</v>
      </c>
      <c r="E46" s="25"/>
      <c r="F46" s="25"/>
    </row>
    <row r="47" customFormat="false" ht="19.5" hidden="false" customHeight="true" outlineLevel="0" collapsed="false">
      <c r="B47" s="10" t="n">
        <v>2</v>
      </c>
      <c r="D47" s="25" t="s">
        <v>70</v>
      </c>
      <c r="E47" s="25"/>
      <c r="F47" s="25"/>
    </row>
    <row r="48" customFormat="false" ht="19.5" hidden="false" customHeight="true" outlineLevel="0" collapsed="false">
      <c r="B48" s="10" t="n">
        <v>3</v>
      </c>
      <c r="D48" s="25" t="s">
        <v>71</v>
      </c>
      <c r="E48" s="25"/>
      <c r="F48" s="25"/>
    </row>
    <row r="49" customFormat="false" ht="19.5" hidden="false" customHeight="true" outlineLevel="0" collapsed="false">
      <c r="B49" s="10" t="n">
        <v>4</v>
      </c>
      <c r="D49" s="25" t="s">
        <v>72</v>
      </c>
      <c r="E49" s="25"/>
      <c r="F49" s="25"/>
    </row>
    <row r="50" customFormat="false" ht="19.5" hidden="false" customHeight="true" outlineLevel="0" collapsed="false">
      <c r="B50" s="10" t="n">
        <v>5</v>
      </c>
      <c r="D50" s="25" t="s">
        <v>73</v>
      </c>
      <c r="E50" s="25"/>
      <c r="F50" s="25"/>
    </row>
    <row r="52" customFormat="false" ht="18" hidden="false" customHeight="true" outlineLevel="0" collapsed="false">
      <c r="B52" s="26" t="s">
        <v>74</v>
      </c>
      <c r="C52" s="26"/>
      <c r="D52" s="26"/>
      <c r="E52" s="26"/>
      <c r="F52" s="26"/>
    </row>
  </sheetData>
  <mergeCells count="28">
    <mergeCell ref="B1:F1"/>
    <mergeCell ref="B2:F2"/>
    <mergeCell ref="B3:F3"/>
    <mergeCell ref="B4:F4"/>
    <mergeCell ref="B6:C6"/>
    <mergeCell ref="D6:E6"/>
    <mergeCell ref="F6:F8"/>
    <mergeCell ref="B7:C7"/>
    <mergeCell ref="D7:E7"/>
    <mergeCell ref="B8:C8"/>
    <mergeCell ref="D8:E8"/>
    <mergeCell ref="B10:F10"/>
    <mergeCell ref="B23:F23"/>
    <mergeCell ref="D25:E25"/>
    <mergeCell ref="D26:E26"/>
    <mergeCell ref="D27:E27"/>
    <mergeCell ref="D28:E28"/>
    <mergeCell ref="D29:E29"/>
    <mergeCell ref="D30:E30"/>
    <mergeCell ref="D31:E31"/>
    <mergeCell ref="B33:F33"/>
    <mergeCell ref="B45:F45"/>
    <mergeCell ref="D46:F46"/>
    <mergeCell ref="D47:F47"/>
    <mergeCell ref="D48:F48"/>
    <mergeCell ref="D49:F49"/>
    <mergeCell ref="D50:F50"/>
    <mergeCell ref="B52:F52"/>
  </mergeCells>
  <conditionalFormatting sqref="B3:F3">
    <cfRule type="expression" priority="2" aboveAverage="0" equalAverage="0" bottom="0" percent="0" rank="0" text="" dxfId="0">
      <formula>LEN($B$3)&gt;0</formula>
    </cfRule>
  </conditionalFormatting>
  <hyperlinks>
    <hyperlink ref="B52"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80BC"/>
    <pageSetUpPr fitToPage="true"/>
  </sheetPr>
  <dimension ref="B1:H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5"/>
    <col collapsed="false" customWidth="true" hidden="false" outlineLevel="0" max="3" min="3" style="0" width="14"/>
    <col collapsed="false" customWidth="true" hidden="false" outlineLevel="0" max="4" min="4" style="0" width="15"/>
    <col collapsed="false" customWidth="true" hidden="false" outlineLevel="0" max="5" min="5" style="0" width="82"/>
    <col collapsed="false" customWidth="true" hidden="false" outlineLevel="0" max="6" min="6" style="0" width="23"/>
    <col collapsed="false" customWidth="true" hidden="false" outlineLevel="0" max="7" min="7" style="0" width="12"/>
    <col collapsed="false" customWidth="true" hidden="false" outlineLevel="0" max="8" min="8" style="0" width="28"/>
    <col collapsed="false" customWidth="true" hidden="false" outlineLevel="0" max="9" min="9" style="0" width="2.2"/>
  </cols>
  <sheetData>
    <row r="1" customFormat="false" ht="33.75" hidden="false" customHeight="true" outlineLevel="0" collapsed="false">
      <c r="B1" s="1" t="s">
        <v>0</v>
      </c>
      <c r="C1" s="1"/>
      <c r="D1" s="1"/>
      <c r="E1" s="1"/>
      <c r="F1" s="1"/>
      <c r="G1" s="1"/>
      <c r="H1" s="1"/>
    </row>
    <row r="2" customFormat="false" ht="4.5" hidden="false" customHeight="true" outlineLevel="0" collapsed="false">
      <c r="B2" s="2"/>
      <c r="C2" s="2"/>
      <c r="D2" s="2"/>
      <c r="E2" s="2"/>
      <c r="F2" s="2"/>
      <c r="G2" s="2"/>
      <c r="H2" s="2"/>
    </row>
    <row r="3" customFormat="false" ht="16.5" hidden="false" customHeight="true" outlineLevel="0" collapsed="false">
      <c r="B3" s="3" t="str">
        <f aca="false">IF(Capture!$E$7&lt;&gt;"Structural design went out bef","","EXAMPLE CONTENT - 18 observations from one session. Delete the rows and this banner goes.")</f>
        <v/>
      </c>
      <c r="C3" s="3"/>
      <c r="D3" s="3"/>
      <c r="E3" s="3"/>
      <c r="F3" s="3"/>
      <c r="G3" s="3"/>
      <c r="H3" s="3"/>
    </row>
    <row r="4" customFormat="false" ht="25.5" hidden="false" customHeight="true" outlineLevel="0" collapsed="false">
      <c r="B4" s="4" t="s">
        <v>75</v>
      </c>
      <c r="C4" s="4"/>
      <c r="D4" s="4"/>
      <c r="E4" s="4"/>
      <c r="F4" s="4"/>
      <c r="G4" s="4"/>
      <c r="H4" s="4"/>
    </row>
    <row r="6" customFormat="false" ht="22.5" hidden="false" customHeight="true" outlineLevel="0" collapsed="false">
      <c r="B6" s="9" t="s">
        <v>7</v>
      </c>
      <c r="C6" s="9" t="s">
        <v>76</v>
      </c>
      <c r="D6" s="9" t="s">
        <v>77</v>
      </c>
      <c r="E6" s="9" t="s">
        <v>78</v>
      </c>
      <c r="F6" s="9" t="s">
        <v>79</v>
      </c>
      <c r="G6" s="9" t="s">
        <v>80</v>
      </c>
      <c r="H6" s="9" t="s">
        <v>81</v>
      </c>
    </row>
    <row r="7" customFormat="false" ht="21.75" hidden="false" customHeight="true" outlineLevel="0" collapsed="false">
      <c r="B7" s="10" t="n">
        <v>1</v>
      </c>
      <c r="C7" s="5" t="s">
        <v>82</v>
      </c>
      <c r="D7" s="5" t="s">
        <v>83</v>
      </c>
      <c r="E7" s="12" t="s">
        <v>84</v>
      </c>
      <c r="F7" s="12" t="s">
        <v>41</v>
      </c>
      <c r="G7" s="11" t="s">
        <v>85</v>
      </c>
      <c r="H7" s="27" t="str">
        <f aca="false">IF($E7="","",IF($G7&lt;&gt;"Yes","-",IFERROR("Action "&amp;INDEX(Actions!$B$13:$B$32,MATCH($B7,Actions!$C$13:$C$32,0)),"AGREED BUT NOT ACTIONED")))</f>
        <v>Action 1</v>
      </c>
    </row>
    <row r="8" customFormat="false" ht="21.75" hidden="false" customHeight="true" outlineLevel="0" collapsed="false">
      <c r="B8" s="10" t="n">
        <v>2</v>
      </c>
      <c r="C8" s="5" t="s">
        <v>86</v>
      </c>
      <c r="D8" s="5" t="s">
        <v>83</v>
      </c>
      <c r="E8" s="12" t="s">
        <v>87</v>
      </c>
      <c r="F8" s="12" t="s">
        <v>39</v>
      </c>
      <c r="G8" s="11" t="s">
        <v>85</v>
      </c>
      <c r="H8" s="27" t="str">
        <f aca="false">IF($E8="","",IF($G8&lt;&gt;"Yes","-",IFERROR("Action "&amp;INDEX(Actions!$B$13:$B$32,MATCH($B8,Actions!$C$13:$C$32,0)),"AGREED BUT NOT ACTIONED")))</f>
        <v>Action 2</v>
      </c>
    </row>
    <row r="9" customFormat="false" ht="21.75" hidden="false" customHeight="true" outlineLevel="0" collapsed="false">
      <c r="B9" s="10" t="n">
        <v>3</v>
      </c>
      <c r="C9" s="5" t="s">
        <v>88</v>
      </c>
      <c r="D9" s="5" t="s">
        <v>83</v>
      </c>
      <c r="E9" s="12" t="s">
        <v>89</v>
      </c>
      <c r="F9" s="12" t="s">
        <v>37</v>
      </c>
      <c r="G9" s="11" t="s">
        <v>85</v>
      </c>
      <c r="H9" s="27" t="str">
        <f aca="false">IF($E9="","",IF($G9&lt;&gt;"Yes","-",IFERROR("Action "&amp;INDEX(Actions!$B$13:$B$32,MATCH($B9,Actions!$C$13:$C$32,0)),"AGREED BUT NOT ACTIONED")))</f>
        <v>Action 3</v>
      </c>
    </row>
    <row r="10" customFormat="false" ht="21.75" hidden="false" customHeight="true" outlineLevel="0" collapsed="false">
      <c r="B10" s="10" t="n">
        <v>4</v>
      </c>
      <c r="C10" s="5" t="s">
        <v>90</v>
      </c>
      <c r="D10" s="5" t="s">
        <v>83</v>
      </c>
      <c r="E10" s="12" t="s">
        <v>91</v>
      </c>
      <c r="F10" s="12" t="s">
        <v>37</v>
      </c>
      <c r="G10" s="11" t="s">
        <v>85</v>
      </c>
      <c r="H10" s="27" t="str">
        <f aca="false">IF($E10="","",IF($G10&lt;&gt;"Yes","-",IFERROR("Action "&amp;INDEX(Actions!$B$13:$B$32,MATCH($B10,Actions!$C$13:$C$32,0)),"AGREED BUT NOT ACTIONED")))</f>
        <v>Action 4</v>
      </c>
    </row>
    <row r="11" customFormat="false" ht="21.75" hidden="false" customHeight="true" outlineLevel="0" collapsed="false">
      <c r="B11" s="10" t="n">
        <v>5</v>
      </c>
      <c r="C11" s="5" t="s">
        <v>92</v>
      </c>
      <c r="D11" s="5" t="s">
        <v>93</v>
      </c>
      <c r="E11" s="12" t="s">
        <v>94</v>
      </c>
      <c r="F11" s="12" t="s">
        <v>43</v>
      </c>
      <c r="G11" s="11" t="s">
        <v>85</v>
      </c>
      <c r="H11" s="27" t="str">
        <f aca="false">IF($E11="","",IF($G11&lt;&gt;"Yes","-",IFERROR("Action "&amp;INDEX(Actions!$B$13:$B$32,MATCH($B11,Actions!$C$13:$C$32,0)),"AGREED BUT NOT ACTIONED")))</f>
        <v>Action 5</v>
      </c>
    </row>
    <row r="12" customFormat="false" ht="21.75" hidden="false" customHeight="true" outlineLevel="0" collapsed="false">
      <c r="B12" s="10" t="n">
        <v>6</v>
      </c>
      <c r="C12" s="5" t="s">
        <v>95</v>
      </c>
      <c r="D12" s="5" t="s">
        <v>83</v>
      </c>
      <c r="E12" s="12" t="s">
        <v>96</v>
      </c>
      <c r="F12" s="12" t="s">
        <v>97</v>
      </c>
      <c r="G12" s="11" t="s">
        <v>85</v>
      </c>
      <c r="H12" s="27" t="str">
        <f aca="false">IF($E12="","",IF($G12&lt;&gt;"Yes","-",IFERROR("Action "&amp;INDEX(Actions!$B$13:$B$32,MATCH($B12,Actions!$C$13:$C$32,0)),"AGREED BUT NOT ACTIONED")))</f>
        <v>Action 6</v>
      </c>
    </row>
    <row r="13" customFormat="false" ht="21.75" hidden="false" customHeight="true" outlineLevel="0" collapsed="false">
      <c r="B13" s="10" t="n">
        <v>7</v>
      </c>
      <c r="C13" s="5" t="s">
        <v>98</v>
      </c>
      <c r="D13" s="5" t="s">
        <v>83</v>
      </c>
      <c r="E13" s="12" t="s">
        <v>99</v>
      </c>
      <c r="F13" s="12" t="s">
        <v>18</v>
      </c>
      <c r="G13" s="11" t="s">
        <v>85</v>
      </c>
      <c r="H13" s="27" t="str">
        <f aca="false">IF($E13="","",IF($G13&lt;&gt;"Yes","-",IFERROR("Action "&amp;INDEX(Actions!$B$13:$B$32,MATCH($B13,Actions!$C$13:$C$32,0)),"AGREED BUT NOT ACTIONED")))</f>
        <v>Action 7</v>
      </c>
    </row>
    <row r="14" customFormat="false" ht="21.75" hidden="false" customHeight="true" outlineLevel="0" collapsed="false">
      <c r="B14" s="10" t="n">
        <v>8</v>
      </c>
      <c r="C14" s="5" t="s">
        <v>100</v>
      </c>
      <c r="D14" s="5" t="s">
        <v>83</v>
      </c>
      <c r="E14" s="12" t="s">
        <v>101</v>
      </c>
      <c r="F14" s="12" t="s">
        <v>43</v>
      </c>
      <c r="G14" s="11" t="s">
        <v>85</v>
      </c>
      <c r="H14" s="27" t="str">
        <f aca="false">IF($E14="","",IF($G14&lt;&gt;"Yes","-",IFERROR("Action "&amp;INDEX(Actions!$B$13:$B$32,MATCH($B14,Actions!$C$13:$C$32,0)),"AGREED BUT NOT ACTIONED")))</f>
        <v>Action 8</v>
      </c>
    </row>
    <row r="15" customFormat="false" ht="21.75" hidden="false" customHeight="true" outlineLevel="0" collapsed="false">
      <c r="B15" s="10" t="n">
        <v>9</v>
      </c>
      <c r="C15" s="5" t="s">
        <v>102</v>
      </c>
      <c r="D15" s="5" t="s">
        <v>93</v>
      </c>
      <c r="E15" s="12" t="s">
        <v>103</v>
      </c>
      <c r="F15" s="12" t="s">
        <v>43</v>
      </c>
      <c r="G15" s="11" t="s">
        <v>85</v>
      </c>
      <c r="H15" s="27" t="str">
        <f aca="false">IF($E15="","",IF($G15&lt;&gt;"Yes","-",IFERROR("Action "&amp;INDEX(Actions!$B$13:$B$32,MATCH($B15,Actions!$C$13:$C$32,0)),"AGREED BUT NOT ACTIONED")))</f>
        <v>AGREED BUT NOT ACTIONED</v>
      </c>
    </row>
    <row r="16" customFormat="false" ht="21.75" hidden="false" customHeight="true" outlineLevel="0" collapsed="false">
      <c r="B16" s="10" t="n">
        <v>10</v>
      </c>
      <c r="C16" s="5" t="s">
        <v>95</v>
      </c>
      <c r="D16" s="5" t="s">
        <v>83</v>
      </c>
      <c r="E16" s="12" t="s">
        <v>104</v>
      </c>
      <c r="F16" s="12" t="s">
        <v>39</v>
      </c>
      <c r="G16" s="11" t="s">
        <v>85</v>
      </c>
      <c r="H16" s="27" t="str">
        <f aca="false">IF($E16="","",IF($G16&lt;&gt;"Yes","-",IFERROR("Action "&amp;INDEX(Actions!$B$13:$B$32,MATCH($B16,Actions!$C$13:$C$32,0)),"AGREED BUT NOT ACTIONED")))</f>
        <v>Action 9</v>
      </c>
    </row>
    <row r="17" customFormat="false" ht="21.75" hidden="false" customHeight="true" outlineLevel="0" collapsed="false">
      <c r="B17" s="10" t="n">
        <v>11</v>
      </c>
      <c r="C17" s="5" t="s">
        <v>100</v>
      </c>
      <c r="D17" s="5" t="s">
        <v>83</v>
      </c>
      <c r="E17" s="12" t="s">
        <v>105</v>
      </c>
      <c r="F17" s="12" t="s">
        <v>5</v>
      </c>
      <c r="G17" s="11" t="s">
        <v>85</v>
      </c>
      <c r="H17" s="27" t="str">
        <f aca="false">IF($E17="","",IF($G17&lt;&gt;"Yes","-",IFERROR("Action "&amp;INDEX(Actions!$B$13:$B$32,MATCH($B17,Actions!$C$13:$C$32,0)),"AGREED BUT NOT ACTIONED")))</f>
        <v>Action 10</v>
      </c>
    </row>
    <row r="18" customFormat="false" ht="21.75" hidden="false" customHeight="true" outlineLevel="0" collapsed="false">
      <c r="B18" s="10" t="n">
        <v>12</v>
      </c>
      <c r="C18" s="5" t="s">
        <v>82</v>
      </c>
      <c r="D18" s="5" t="s">
        <v>106</v>
      </c>
      <c r="E18" s="12" t="s">
        <v>107</v>
      </c>
      <c r="F18" s="12" t="s">
        <v>41</v>
      </c>
      <c r="G18" s="11" t="s">
        <v>85</v>
      </c>
      <c r="H18" s="27" t="str">
        <f aca="false">IF($E18="","",IF($G18&lt;&gt;"Yes","-",IFERROR("Action "&amp;INDEX(Actions!$B$13:$B$32,MATCH($B18,Actions!$C$13:$C$32,0)),"AGREED BUT NOT ACTIONED")))</f>
        <v>AGREED BUT NOT ACTIONED</v>
      </c>
    </row>
    <row r="19" customFormat="false" ht="21.75" hidden="false" customHeight="true" outlineLevel="0" collapsed="false">
      <c r="B19" s="10" t="n">
        <v>13</v>
      </c>
      <c r="C19" s="5" t="s">
        <v>98</v>
      </c>
      <c r="D19" s="5" t="s">
        <v>106</v>
      </c>
      <c r="E19" s="12" t="s">
        <v>108</v>
      </c>
      <c r="F19" s="12" t="s">
        <v>18</v>
      </c>
      <c r="G19" s="11" t="s">
        <v>109</v>
      </c>
      <c r="H19" s="27" t="str">
        <f aca="false">IF($E19="","",IF($G19&lt;&gt;"Yes","-",IFERROR("Action "&amp;INDEX(Actions!$B$13:$B$32,MATCH($B19,Actions!$C$13:$C$32,0)),"AGREED BUT NOT ACTIONED")))</f>
        <v>-</v>
      </c>
    </row>
    <row r="20" customFormat="false" ht="21.75" hidden="false" customHeight="true" outlineLevel="0" collapsed="false">
      <c r="B20" s="10" t="n">
        <v>14</v>
      </c>
      <c r="C20" s="5" t="s">
        <v>110</v>
      </c>
      <c r="D20" s="5" t="s">
        <v>106</v>
      </c>
      <c r="E20" s="12" t="s">
        <v>111</v>
      </c>
      <c r="F20" s="12" t="s">
        <v>112</v>
      </c>
      <c r="G20" s="11" t="s">
        <v>109</v>
      </c>
      <c r="H20" s="27" t="str">
        <f aca="false">IF($E20="","",IF($G20&lt;&gt;"Yes","-",IFERROR("Action "&amp;INDEX(Actions!$B$13:$B$32,MATCH($B20,Actions!$C$13:$C$32,0)),"AGREED BUT NOT ACTIONED")))</f>
        <v>-</v>
      </c>
    </row>
    <row r="21" customFormat="false" ht="21.75" hidden="false" customHeight="true" outlineLevel="0" collapsed="false">
      <c r="B21" s="10" t="n">
        <v>15</v>
      </c>
      <c r="C21" s="5" t="s">
        <v>90</v>
      </c>
      <c r="D21" s="5" t="s">
        <v>106</v>
      </c>
      <c r="E21" s="12" t="s">
        <v>113</v>
      </c>
      <c r="F21" s="12" t="s">
        <v>37</v>
      </c>
      <c r="G21" s="11" t="s">
        <v>109</v>
      </c>
      <c r="H21" s="27" t="str">
        <f aca="false">IF($E21="","",IF($G21&lt;&gt;"Yes","-",IFERROR("Action "&amp;INDEX(Actions!$B$13:$B$32,MATCH($B21,Actions!$C$13:$C$32,0)),"AGREED BUT NOT ACTIONED")))</f>
        <v>-</v>
      </c>
    </row>
    <row r="22" customFormat="false" ht="21.75" hidden="false" customHeight="true" outlineLevel="0" collapsed="false">
      <c r="B22" s="10" t="n">
        <v>16</v>
      </c>
      <c r="C22" s="5" t="s">
        <v>92</v>
      </c>
      <c r="D22" s="5" t="s">
        <v>83</v>
      </c>
      <c r="E22" s="12" t="s">
        <v>114</v>
      </c>
      <c r="F22" s="12" t="s">
        <v>43</v>
      </c>
      <c r="G22" s="11" t="s">
        <v>109</v>
      </c>
      <c r="H22" s="27" t="str">
        <f aca="false">IF($E22="","",IF($G22&lt;&gt;"Yes","-",IFERROR("Action "&amp;INDEX(Actions!$B$13:$B$32,MATCH($B22,Actions!$C$13:$C$32,0)),"AGREED BUT NOT ACTIONED")))</f>
        <v>-</v>
      </c>
    </row>
    <row r="23" customFormat="false" ht="21.75" hidden="false" customHeight="true" outlineLevel="0" collapsed="false">
      <c r="B23" s="10" t="n">
        <v>17</v>
      </c>
      <c r="C23" s="5" t="s">
        <v>86</v>
      </c>
      <c r="D23" s="5" t="s">
        <v>93</v>
      </c>
      <c r="E23" s="12" t="s">
        <v>115</v>
      </c>
      <c r="F23" s="12" t="s">
        <v>18</v>
      </c>
      <c r="G23" s="11" t="s">
        <v>85</v>
      </c>
      <c r="H23" s="27" t="str">
        <f aca="false">IF($E23="","",IF($G23&lt;&gt;"Yes","-",IFERROR("Action "&amp;INDEX(Actions!$B$13:$B$32,MATCH($B23,Actions!$C$13:$C$32,0)),"AGREED BUT NOT ACTIONED")))</f>
        <v>AGREED BUT NOT ACTIONED</v>
      </c>
    </row>
    <row r="24" customFormat="false" ht="21.75" hidden="false" customHeight="true" outlineLevel="0" collapsed="false">
      <c r="B24" s="10" t="n">
        <v>18</v>
      </c>
      <c r="C24" s="5" t="s">
        <v>82</v>
      </c>
      <c r="D24" s="5" t="s">
        <v>106</v>
      </c>
      <c r="E24" s="12" t="s">
        <v>116</v>
      </c>
      <c r="F24" s="12" t="s">
        <v>41</v>
      </c>
      <c r="G24" s="11" t="s">
        <v>109</v>
      </c>
      <c r="H24" s="27" t="str">
        <f aca="false">IF($E24="","",IF($G24&lt;&gt;"Yes","-",IFERROR("Action "&amp;INDEX(Actions!$B$13:$B$32,MATCH($B24,Actions!$C$13:$C$32,0)),"AGREED BUT NOT ACTIONED")))</f>
        <v>-</v>
      </c>
    </row>
    <row r="25" customFormat="false" ht="21.75" hidden="false" customHeight="true" outlineLevel="0" collapsed="false">
      <c r="B25" s="10" t="n">
        <v>19</v>
      </c>
      <c r="C25" s="5"/>
      <c r="D25" s="5"/>
      <c r="E25" s="12"/>
      <c r="F25" s="12"/>
      <c r="G25" s="11"/>
      <c r="H25" s="27" t="str">
        <f aca="false">IF($E25="","",IF($G25&lt;&gt;"Yes","-",IFERROR("Action "&amp;INDEX(Actions!$B$13:$B$32,MATCH($B25,Actions!$C$13:$C$32,0)),"AGREED BUT NOT ACTIONED")))</f>
        <v/>
      </c>
    </row>
    <row r="26" customFormat="false" ht="21.75" hidden="false" customHeight="true" outlineLevel="0" collapsed="false">
      <c r="B26" s="10" t="n">
        <v>20</v>
      </c>
      <c r="C26" s="5"/>
      <c r="D26" s="5"/>
      <c r="E26" s="12"/>
      <c r="F26" s="12"/>
      <c r="G26" s="11"/>
      <c r="H26" s="27" t="str">
        <f aca="false">IF($E26="","",IF($G26&lt;&gt;"Yes","-",IFERROR("Action "&amp;INDEX(Actions!$B$13:$B$32,MATCH($B26,Actions!$C$13:$C$32,0)),"AGREED BUT NOT ACTIONED")))</f>
        <v/>
      </c>
    </row>
    <row r="27" customFormat="false" ht="21.75" hidden="false" customHeight="true" outlineLevel="0" collapsed="false">
      <c r="B27" s="10" t="n">
        <v>21</v>
      </c>
      <c r="C27" s="5"/>
      <c r="D27" s="5"/>
      <c r="E27" s="12"/>
      <c r="F27" s="12"/>
      <c r="G27" s="11"/>
      <c r="H27" s="27" t="str">
        <f aca="false">IF($E27="","",IF($G27&lt;&gt;"Yes","-",IFERROR("Action "&amp;INDEX(Actions!$B$13:$B$32,MATCH($B27,Actions!$C$13:$C$32,0)),"AGREED BUT NOT ACTIONED")))</f>
        <v/>
      </c>
    </row>
    <row r="28" customFormat="false" ht="21.75" hidden="false" customHeight="true" outlineLevel="0" collapsed="false">
      <c r="B28" s="10" t="n">
        <v>22</v>
      </c>
      <c r="C28" s="5"/>
      <c r="D28" s="5"/>
      <c r="E28" s="12"/>
      <c r="F28" s="12"/>
      <c r="G28" s="11"/>
      <c r="H28" s="27" t="str">
        <f aca="false">IF($E28="","",IF($G28&lt;&gt;"Yes","-",IFERROR("Action "&amp;INDEX(Actions!$B$13:$B$32,MATCH($B28,Actions!$C$13:$C$32,0)),"AGREED BUT NOT ACTIONED")))</f>
        <v/>
      </c>
    </row>
    <row r="29" customFormat="false" ht="21.75" hidden="false" customHeight="true" outlineLevel="0" collapsed="false">
      <c r="B29" s="10" t="n">
        <v>23</v>
      </c>
      <c r="C29" s="5"/>
      <c r="D29" s="5"/>
      <c r="E29" s="12"/>
      <c r="F29" s="12"/>
      <c r="G29" s="11"/>
      <c r="H29" s="27" t="str">
        <f aca="false">IF($E29="","",IF($G29&lt;&gt;"Yes","-",IFERROR("Action "&amp;INDEX(Actions!$B$13:$B$32,MATCH($B29,Actions!$C$13:$C$32,0)),"AGREED BUT NOT ACTIONED")))</f>
        <v/>
      </c>
    </row>
    <row r="30" customFormat="false" ht="21.75" hidden="false" customHeight="true" outlineLevel="0" collapsed="false">
      <c r="B30" s="10" t="n">
        <v>24</v>
      </c>
      <c r="C30" s="5"/>
      <c r="D30" s="5"/>
      <c r="E30" s="12"/>
      <c r="F30" s="12"/>
      <c r="G30" s="11"/>
      <c r="H30" s="27" t="str">
        <f aca="false">IF($E30="","",IF($G30&lt;&gt;"Yes","-",IFERROR("Action "&amp;INDEX(Actions!$B$13:$B$32,MATCH($B30,Actions!$C$13:$C$32,0)),"AGREED BUT NOT ACTIONED")))</f>
        <v/>
      </c>
    </row>
    <row r="31" customFormat="false" ht="21.75" hidden="false" customHeight="true" outlineLevel="0" collapsed="false">
      <c r="B31" s="10" t="n">
        <v>25</v>
      </c>
      <c r="C31" s="5"/>
      <c r="D31" s="5"/>
      <c r="E31" s="12"/>
      <c r="F31" s="12"/>
      <c r="G31" s="11"/>
      <c r="H31" s="27" t="str">
        <f aca="false">IF($E31="","",IF($G31&lt;&gt;"Yes","-",IFERROR("Action "&amp;INDEX(Actions!$B$13:$B$32,MATCH($B31,Actions!$C$13:$C$32,0)),"AGREED BUT NOT ACTIONED")))</f>
        <v/>
      </c>
    </row>
    <row r="32" customFormat="false" ht="21.75" hidden="false" customHeight="true" outlineLevel="0" collapsed="false">
      <c r="B32" s="10" t="n">
        <v>26</v>
      </c>
      <c r="C32" s="5"/>
      <c r="D32" s="5"/>
      <c r="E32" s="12"/>
      <c r="F32" s="12"/>
      <c r="G32" s="11"/>
      <c r="H32" s="27" t="str">
        <f aca="false">IF($E32="","",IF($G32&lt;&gt;"Yes","-",IFERROR("Action "&amp;INDEX(Actions!$B$13:$B$32,MATCH($B32,Actions!$C$13:$C$32,0)),"AGREED BUT NOT ACTIONED")))</f>
        <v/>
      </c>
    </row>
    <row r="33" customFormat="false" ht="21.75" hidden="false" customHeight="true" outlineLevel="0" collapsed="false">
      <c r="B33" s="10" t="n">
        <v>27</v>
      </c>
      <c r="C33" s="5"/>
      <c r="D33" s="5"/>
      <c r="E33" s="12"/>
      <c r="F33" s="12"/>
      <c r="G33" s="11"/>
      <c r="H33" s="27" t="str">
        <f aca="false">IF($E33="","",IF($G33&lt;&gt;"Yes","-",IFERROR("Action "&amp;INDEX(Actions!$B$13:$B$32,MATCH($B33,Actions!$C$13:$C$32,0)),"AGREED BUT NOT ACTIONED")))</f>
        <v/>
      </c>
    </row>
    <row r="34" customFormat="false" ht="21.75" hidden="false" customHeight="true" outlineLevel="0" collapsed="false">
      <c r="B34" s="10" t="n">
        <v>28</v>
      </c>
      <c r="C34" s="5"/>
      <c r="D34" s="5"/>
      <c r="E34" s="12"/>
      <c r="F34" s="12"/>
      <c r="G34" s="11"/>
      <c r="H34" s="27" t="str">
        <f aca="false">IF($E34="","",IF($G34&lt;&gt;"Yes","-",IFERROR("Action "&amp;INDEX(Actions!$B$13:$B$32,MATCH($B34,Actions!$C$13:$C$32,0)),"AGREED BUT NOT ACTIONED")))</f>
        <v/>
      </c>
    </row>
    <row r="35" customFormat="false" ht="27.75" hidden="false" customHeight="true" outlineLevel="0" collapsed="false">
      <c r="B35" s="6" t="s">
        <v>117</v>
      </c>
      <c r="C35" s="6"/>
      <c r="D35" s="6"/>
      <c r="E35" s="6"/>
      <c r="F35" s="6"/>
      <c r="G35" s="6"/>
      <c r="H35" s="6"/>
    </row>
    <row r="37" customFormat="false" ht="18" hidden="false" customHeight="true" outlineLevel="0" collapsed="false">
      <c r="B37" s="26" t="s">
        <v>74</v>
      </c>
      <c r="C37" s="26"/>
      <c r="D37" s="26"/>
      <c r="E37" s="26"/>
      <c r="F37" s="26"/>
      <c r="G37" s="26"/>
      <c r="H37" s="26"/>
    </row>
  </sheetData>
  <mergeCells count="6">
    <mergeCell ref="B1:H1"/>
    <mergeCell ref="B2:H2"/>
    <mergeCell ref="B3:H3"/>
    <mergeCell ref="B4:H4"/>
    <mergeCell ref="B35:H35"/>
    <mergeCell ref="B37:H37"/>
  </mergeCells>
  <conditionalFormatting sqref="B3:H3">
    <cfRule type="expression" priority="2" aboveAverage="0" equalAverage="0" bottom="0" percent="0" rank="0" text="" dxfId="0">
      <formula>LEN($B$3)&gt;0</formula>
    </cfRule>
  </conditionalFormatting>
  <conditionalFormatting sqref="H7:H34">
    <cfRule type="expression" priority="3" aboveAverage="0" equalAverage="0" bottom="0" percent="0" rank="0" text="" dxfId="1">
      <formula>$H7="AGREED BUT NOT ACTIONED"</formula>
    </cfRule>
  </conditionalFormatting>
  <conditionalFormatting sqref="D7:D34">
    <cfRule type="expression" priority="4" aboveAverage="0" equalAverage="0" bottom="0" percent="0" rank="0" text="" dxfId="2">
      <formula>$D7="Worked"</formula>
    </cfRule>
    <cfRule type="expression" priority="5" aboveAverage="0" equalAverage="0" bottom="0" percent="0" rank="0" text="" dxfId="3">
      <formula>$D7="Near miss"</formula>
    </cfRule>
  </conditionalFormatting>
  <dataValidations count="112">
    <dataValidation allowBlank="true" errorStyle="stop" operator="between" showDropDown="false" showErrorMessage="false" showInputMessage="false" sqref="C7" type="list">
      <formula1>reference!$b$6:$b$15</formula1>
      <formula2>0</formula2>
    </dataValidation>
    <dataValidation allowBlank="true" errorStyle="stop" operator="between" showDropDown="false" showErrorMessage="false" showInputMessage="false" sqref="D7" type="list">
      <formula1>reference!$c$6:$c$8</formula1>
      <formula2>0</formula2>
    </dataValidation>
    <dataValidation allowBlank="true" errorStyle="stop" operator="between" showDropDown="false" showErrorMessage="false" showInputMessage="false" sqref="F7" type="list">
      <formula1>reference!$d$6:$d$13</formula1>
      <formula2>0</formula2>
    </dataValidation>
    <dataValidation allowBlank="true" errorStyle="stop" operator="between" showDropDown="false" showErrorMessage="false" showInputMessage="false" sqref="G7" type="list">
      <formula1>reference!$h$5:$h$6</formula1>
      <formula2>0</formula2>
    </dataValidation>
    <dataValidation allowBlank="true" errorStyle="stop" operator="between" showDropDown="false" showErrorMessage="false" showInputMessage="false" sqref="C8" type="list">
      <formula1>reference!$b$6:$b$15</formula1>
      <formula2>0</formula2>
    </dataValidation>
    <dataValidation allowBlank="true" errorStyle="stop" operator="between" showDropDown="false" showErrorMessage="false" showInputMessage="false" sqref="D8" type="list">
      <formula1>reference!$c$6:$c$8</formula1>
      <formula2>0</formula2>
    </dataValidation>
    <dataValidation allowBlank="true" errorStyle="stop" operator="between" showDropDown="false" showErrorMessage="false" showInputMessage="false" sqref="F8" type="list">
      <formula1>reference!$d$6:$d$13</formula1>
      <formula2>0</formula2>
    </dataValidation>
    <dataValidation allowBlank="true" errorStyle="stop" operator="between" showDropDown="false" showErrorMessage="false" showInputMessage="false" sqref="G8" type="list">
      <formula1>reference!$h$5:$h$6</formula1>
      <formula2>0</formula2>
    </dataValidation>
    <dataValidation allowBlank="true" errorStyle="stop" operator="between" showDropDown="false" showErrorMessage="false" showInputMessage="false" sqref="C9" type="list">
      <formula1>reference!$b$6:$b$15</formula1>
      <formula2>0</formula2>
    </dataValidation>
    <dataValidation allowBlank="true" errorStyle="stop" operator="between" showDropDown="false" showErrorMessage="false" showInputMessage="false" sqref="D9" type="list">
      <formula1>reference!$c$6:$c$8</formula1>
      <formula2>0</formula2>
    </dataValidation>
    <dataValidation allowBlank="true" errorStyle="stop" operator="between" showDropDown="false" showErrorMessage="false" showInputMessage="false" sqref="F9" type="list">
      <formula1>reference!$d$6:$d$13</formula1>
      <formula2>0</formula2>
    </dataValidation>
    <dataValidation allowBlank="true" errorStyle="stop" operator="between" showDropDown="false" showErrorMessage="false" showInputMessage="false" sqref="G9" type="list">
      <formula1>reference!$h$5:$h$6</formula1>
      <formula2>0</formula2>
    </dataValidation>
    <dataValidation allowBlank="true" errorStyle="stop" operator="between" showDropDown="false" showErrorMessage="false" showInputMessage="false" sqref="C10" type="list">
      <formula1>reference!$b$6:$b$15</formula1>
      <formula2>0</formula2>
    </dataValidation>
    <dataValidation allowBlank="true" errorStyle="stop" operator="between" showDropDown="false" showErrorMessage="false" showInputMessage="false" sqref="D10" type="list">
      <formula1>reference!$c$6:$c$8</formula1>
      <formula2>0</formula2>
    </dataValidation>
    <dataValidation allowBlank="true" errorStyle="stop" operator="between" showDropDown="false" showErrorMessage="false" showInputMessage="false" sqref="F10" type="list">
      <formula1>reference!$d$6:$d$13</formula1>
      <formula2>0</formula2>
    </dataValidation>
    <dataValidation allowBlank="true" errorStyle="stop" operator="between" showDropDown="false" showErrorMessage="false" showInputMessage="false" sqref="G10" type="list">
      <formula1>reference!$h$5:$h$6</formula1>
      <formula2>0</formula2>
    </dataValidation>
    <dataValidation allowBlank="true" errorStyle="stop" operator="between" showDropDown="false" showErrorMessage="false" showInputMessage="false" sqref="C11" type="list">
      <formula1>reference!$b$6:$b$15</formula1>
      <formula2>0</formula2>
    </dataValidation>
    <dataValidation allowBlank="true" errorStyle="stop" operator="between" showDropDown="false" showErrorMessage="false" showInputMessage="false" sqref="D11" type="list">
      <formula1>reference!$c$6:$c$8</formula1>
      <formula2>0</formula2>
    </dataValidation>
    <dataValidation allowBlank="true" errorStyle="stop" operator="between" showDropDown="false" showErrorMessage="false" showInputMessage="false" sqref="F11" type="list">
      <formula1>reference!$d$6:$d$13</formula1>
      <formula2>0</formula2>
    </dataValidation>
    <dataValidation allowBlank="true" errorStyle="stop" operator="between" showDropDown="false" showErrorMessage="false" showInputMessage="false" sqref="G11" type="list">
      <formula1>reference!$h$5:$h$6</formula1>
      <formula2>0</formula2>
    </dataValidation>
    <dataValidation allowBlank="true" errorStyle="stop" operator="between" showDropDown="false" showErrorMessage="false" showInputMessage="false" sqref="C12" type="list">
      <formula1>reference!$b$6:$b$15</formula1>
      <formula2>0</formula2>
    </dataValidation>
    <dataValidation allowBlank="true" errorStyle="stop" operator="between" showDropDown="false" showErrorMessage="false" showInputMessage="false" sqref="D12" type="list">
      <formula1>reference!$c$6:$c$8</formula1>
      <formula2>0</formula2>
    </dataValidation>
    <dataValidation allowBlank="true" errorStyle="stop" operator="between" showDropDown="false" showErrorMessage="false" showInputMessage="false" sqref="F12" type="list">
      <formula1>reference!$d$6:$d$13</formula1>
      <formula2>0</formula2>
    </dataValidation>
    <dataValidation allowBlank="true" errorStyle="stop" operator="between" showDropDown="false" showErrorMessage="false" showInputMessage="false" sqref="G12" type="list">
      <formula1>reference!$h$5:$h$6</formula1>
      <formula2>0</formula2>
    </dataValidation>
    <dataValidation allowBlank="true" errorStyle="stop" operator="between" showDropDown="false" showErrorMessage="false" showInputMessage="false" sqref="C13" type="list">
      <formula1>reference!$b$6:$b$15</formula1>
      <formula2>0</formula2>
    </dataValidation>
    <dataValidation allowBlank="true" errorStyle="stop" operator="between" showDropDown="false" showErrorMessage="false" showInputMessage="false" sqref="D13" type="list">
      <formula1>reference!$c$6:$c$8</formula1>
      <formula2>0</formula2>
    </dataValidation>
    <dataValidation allowBlank="true" errorStyle="stop" operator="between" showDropDown="false" showErrorMessage="false" showInputMessage="false" sqref="F13" type="list">
      <formula1>reference!$d$6:$d$13</formula1>
      <formula2>0</formula2>
    </dataValidation>
    <dataValidation allowBlank="true" errorStyle="stop" operator="between" showDropDown="false" showErrorMessage="false" showInputMessage="false" sqref="G13" type="list">
      <formula1>reference!$h$5:$h$6</formula1>
      <formula2>0</formula2>
    </dataValidation>
    <dataValidation allowBlank="true" errorStyle="stop" operator="between" showDropDown="false" showErrorMessage="false" showInputMessage="false" sqref="C14" type="list">
      <formula1>reference!$b$6:$b$15</formula1>
      <formula2>0</formula2>
    </dataValidation>
    <dataValidation allowBlank="true" errorStyle="stop" operator="between" showDropDown="false" showErrorMessage="false" showInputMessage="false" sqref="D14" type="list">
      <formula1>reference!$c$6:$c$8</formula1>
      <formula2>0</formula2>
    </dataValidation>
    <dataValidation allowBlank="true" errorStyle="stop" operator="between" showDropDown="false" showErrorMessage="false" showInputMessage="false" sqref="F14" type="list">
      <formula1>reference!$d$6:$d$13</formula1>
      <formula2>0</formula2>
    </dataValidation>
    <dataValidation allowBlank="true" errorStyle="stop" operator="between" showDropDown="false" showErrorMessage="false" showInputMessage="false" sqref="G14" type="list">
      <formula1>reference!$h$5:$h$6</formula1>
      <formula2>0</formula2>
    </dataValidation>
    <dataValidation allowBlank="true" errorStyle="stop" operator="between" showDropDown="false" showErrorMessage="false" showInputMessage="false" sqref="C15" type="list">
      <formula1>reference!$b$6:$b$15</formula1>
      <formula2>0</formula2>
    </dataValidation>
    <dataValidation allowBlank="true" errorStyle="stop" operator="between" showDropDown="false" showErrorMessage="false" showInputMessage="false" sqref="D15" type="list">
      <formula1>reference!$c$6:$c$8</formula1>
      <formula2>0</formula2>
    </dataValidation>
    <dataValidation allowBlank="true" errorStyle="stop" operator="between" showDropDown="false" showErrorMessage="false" showInputMessage="false" sqref="F15" type="list">
      <formula1>reference!$d$6:$d$13</formula1>
      <formula2>0</formula2>
    </dataValidation>
    <dataValidation allowBlank="true" errorStyle="stop" operator="between" showDropDown="false" showErrorMessage="false" showInputMessage="false" sqref="G15" type="list">
      <formula1>reference!$h$5:$h$6</formula1>
      <formula2>0</formula2>
    </dataValidation>
    <dataValidation allowBlank="true" errorStyle="stop" operator="between" showDropDown="false" showErrorMessage="false" showInputMessage="false" sqref="C16" type="list">
      <formula1>reference!$b$6:$b$15</formula1>
      <formula2>0</formula2>
    </dataValidation>
    <dataValidation allowBlank="true" errorStyle="stop" operator="between" showDropDown="false" showErrorMessage="false" showInputMessage="false" sqref="D16" type="list">
      <formula1>reference!$c$6:$c$8</formula1>
      <formula2>0</formula2>
    </dataValidation>
    <dataValidation allowBlank="true" errorStyle="stop" operator="between" showDropDown="false" showErrorMessage="false" showInputMessage="false" sqref="F16" type="list">
      <formula1>reference!$d$6:$d$13</formula1>
      <formula2>0</formula2>
    </dataValidation>
    <dataValidation allowBlank="true" errorStyle="stop" operator="between" showDropDown="false" showErrorMessage="false" showInputMessage="false" sqref="G16" type="list">
      <formula1>reference!$h$5:$h$6</formula1>
      <formula2>0</formula2>
    </dataValidation>
    <dataValidation allowBlank="true" errorStyle="stop" operator="between" showDropDown="false" showErrorMessage="false" showInputMessage="false" sqref="C17" type="list">
      <formula1>reference!$b$6:$b$15</formula1>
      <formula2>0</formula2>
    </dataValidation>
    <dataValidation allowBlank="true" errorStyle="stop" operator="between" showDropDown="false" showErrorMessage="false" showInputMessage="false" sqref="D17" type="list">
      <formula1>reference!$c$6:$c$8</formula1>
      <formula2>0</formula2>
    </dataValidation>
    <dataValidation allowBlank="true" errorStyle="stop" operator="between" showDropDown="false" showErrorMessage="false" showInputMessage="false" sqref="F17" type="list">
      <formula1>reference!$d$6:$d$13</formula1>
      <formula2>0</formula2>
    </dataValidation>
    <dataValidation allowBlank="true" errorStyle="stop" operator="between" showDropDown="false" showErrorMessage="false" showInputMessage="false" sqref="G17" type="list">
      <formula1>reference!$h$5:$h$6</formula1>
      <formula2>0</formula2>
    </dataValidation>
    <dataValidation allowBlank="true" errorStyle="stop" operator="between" showDropDown="false" showErrorMessage="false" showInputMessage="false" sqref="C18" type="list">
      <formula1>reference!$b$6:$b$15</formula1>
      <formula2>0</formula2>
    </dataValidation>
    <dataValidation allowBlank="true" errorStyle="stop" operator="between" showDropDown="false" showErrorMessage="false" showInputMessage="false" sqref="D18" type="list">
      <formula1>reference!$c$6:$c$8</formula1>
      <formula2>0</formula2>
    </dataValidation>
    <dataValidation allowBlank="true" errorStyle="stop" operator="between" showDropDown="false" showErrorMessage="false" showInputMessage="false" sqref="F18" type="list">
      <formula1>reference!$d$6:$d$13</formula1>
      <formula2>0</formula2>
    </dataValidation>
    <dataValidation allowBlank="true" errorStyle="stop" operator="between" showDropDown="false" showErrorMessage="false" showInputMessage="false" sqref="G18" type="list">
      <formula1>reference!$h$5:$h$6</formula1>
      <formula2>0</formula2>
    </dataValidation>
    <dataValidation allowBlank="true" errorStyle="stop" operator="between" showDropDown="false" showErrorMessage="false" showInputMessage="false" sqref="C19" type="list">
      <formula1>reference!$b$6:$b$15</formula1>
      <formula2>0</formula2>
    </dataValidation>
    <dataValidation allowBlank="true" errorStyle="stop" operator="between" showDropDown="false" showErrorMessage="false" showInputMessage="false" sqref="D19" type="list">
      <formula1>reference!$c$6:$c$8</formula1>
      <formula2>0</formula2>
    </dataValidation>
    <dataValidation allowBlank="true" errorStyle="stop" operator="between" showDropDown="false" showErrorMessage="false" showInputMessage="false" sqref="F19" type="list">
      <formula1>reference!$d$6:$d$13</formula1>
      <formula2>0</formula2>
    </dataValidation>
    <dataValidation allowBlank="true" errorStyle="stop" operator="between" showDropDown="false" showErrorMessage="false" showInputMessage="false" sqref="G19" type="list">
      <formula1>reference!$h$5:$h$6</formula1>
      <formula2>0</formula2>
    </dataValidation>
    <dataValidation allowBlank="true" errorStyle="stop" operator="between" showDropDown="false" showErrorMessage="false" showInputMessage="false" sqref="C20" type="list">
      <formula1>reference!$b$6:$b$15</formula1>
      <formula2>0</formula2>
    </dataValidation>
    <dataValidation allowBlank="true" errorStyle="stop" operator="between" showDropDown="false" showErrorMessage="false" showInputMessage="false" sqref="D20" type="list">
      <formula1>reference!$c$6:$c$8</formula1>
      <formula2>0</formula2>
    </dataValidation>
    <dataValidation allowBlank="true" errorStyle="stop" operator="between" showDropDown="false" showErrorMessage="false" showInputMessage="false" sqref="F20" type="list">
      <formula1>reference!$d$6:$d$13</formula1>
      <formula2>0</formula2>
    </dataValidation>
    <dataValidation allowBlank="true" errorStyle="stop" operator="between" showDropDown="false" showErrorMessage="false" showInputMessage="false" sqref="G20" type="list">
      <formula1>reference!$h$5:$h$6</formula1>
      <formula2>0</formula2>
    </dataValidation>
    <dataValidation allowBlank="true" errorStyle="stop" operator="between" showDropDown="false" showErrorMessage="false" showInputMessage="false" sqref="C21" type="list">
      <formula1>reference!$b$6:$b$15</formula1>
      <formula2>0</formula2>
    </dataValidation>
    <dataValidation allowBlank="true" errorStyle="stop" operator="between" showDropDown="false" showErrorMessage="false" showInputMessage="false" sqref="D21" type="list">
      <formula1>reference!$c$6:$c$8</formula1>
      <formula2>0</formula2>
    </dataValidation>
    <dataValidation allowBlank="true" errorStyle="stop" operator="between" showDropDown="false" showErrorMessage="false" showInputMessage="false" sqref="F21" type="list">
      <formula1>reference!$d$6:$d$13</formula1>
      <formula2>0</formula2>
    </dataValidation>
    <dataValidation allowBlank="true" errorStyle="stop" operator="between" showDropDown="false" showErrorMessage="false" showInputMessage="false" sqref="G21" type="list">
      <formula1>reference!$h$5:$h$6</formula1>
      <formula2>0</formula2>
    </dataValidation>
    <dataValidation allowBlank="true" errorStyle="stop" operator="between" showDropDown="false" showErrorMessage="false" showInputMessage="false" sqref="C22" type="list">
      <formula1>reference!$b$6:$b$15</formula1>
      <formula2>0</formula2>
    </dataValidation>
    <dataValidation allowBlank="true" errorStyle="stop" operator="between" showDropDown="false" showErrorMessage="false" showInputMessage="false" sqref="D22" type="list">
      <formula1>reference!$c$6:$c$8</formula1>
      <formula2>0</formula2>
    </dataValidation>
    <dataValidation allowBlank="true" errorStyle="stop" operator="between" showDropDown="false" showErrorMessage="false" showInputMessage="false" sqref="F22" type="list">
      <formula1>reference!$d$6:$d$13</formula1>
      <formula2>0</formula2>
    </dataValidation>
    <dataValidation allowBlank="true" errorStyle="stop" operator="between" showDropDown="false" showErrorMessage="false" showInputMessage="false" sqref="G22" type="list">
      <formula1>reference!$h$5:$h$6</formula1>
      <formula2>0</formula2>
    </dataValidation>
    <dataValidation allowBlank="true" errorStyle="stop" operator="between" showDropDown="false" showErrorMessage="false" showInputMessage="false" sqref="C23" type="list">
      <formula1>reference!$b$6:$b$15</formula1>
      <formula2>0</formula2>
    </dataValidation>
    <dataValidation allowBlank="true" errorStyle="stop" operator="between" showDropDown="false" showErrorMessage="false" showInputMessage="false" sqref="D23" type="list">
      <formula1>reference!$c$6:$c$8</formula1>
      <formula2>0</formula2>
    </dataValidation>
    <dataValidation allowBlank="true" errorStyle="stop" operator="between" showDropDown="false" showErrorMessage="false" showInputMessage="false" sqref="F23" type="list">
      <formula1>reference!$d$6:$d$13</formula1>
      <formula2>0</formula2>
    </dataValidation>
    <dataValidation allowBlank="true" errorStyle="stop" operator="between" showDropDown="false" showErrorMessage="false" showInputMessage="false" sqref="G23" type="list">
      <formula1>reference!$h$5:$h$6</formula1>
      <formula2>0</formula2>
    </dataValidation>
    <dataValidation allowBlank="true" errorStyle="stop" operator="between" showDropDown="false" showErrorMessage="false" showInputMessage="false" sqref="C24" type="list">
      <formula1>reference!$b$6:$b$15</formula1>
      <formula2>0</formula2>
    </dataValidation>
    <dataValidation allowBlank="true" errorStyle="stop" operator="between" showDropDown="false" showErrorMessage="false" showInputMessage="false" sqref="D24" type="list">
      <formula1>reference!$c$6:$c$8</formula1>
      <formula2>0</formula2>
    </dataValidation>
    <dataValidation allowBlank="true" errorStyle="stop" operator="between" showDropDown="false" showErrorMessage="false" showInputMessage="false" sqref="F24" type="list">
      <formula1>reference!$d$6:$d$13</formula1>
      <formula2>0</formula2>
    </dataValidation>
    <dataValidation allowBlank="true" errorStyle="stop" operator="between" showDropDown="false" showErrorMessage="false" showInputMessage="false" sqref="G24" type="list">
      <formula1>reference!$h$5:$h$6</formula1>
      <formula2>0</formula2>
    </dataValidation>
    <dataValidation allowBlank="true" errorStyle="stop" operator="between" showDropDown="false" showErrorMessage="false" showInputMessage="false" sqref="C25" type="list">
      <formula1>reference!$b$6:$b$15</formula1>
      <formula2>0</formula2>
    </dataValidation>
    <dataValidation allowBlank="true" errorStyle="stop" operator="between" showDropDown="false" showErrorMessage="false" showInputMessage="false" sqref="D25" type="list">
      <formula1>reference!$c$6:$c$8</formula1>
      <formula2>0</formula2>
    </dataValidation>
    <dataValidation allowBlank="true" errorStyle="stop" operator="between" showDropDown="false" showErrorMessage="false" showInputMessage="false" sqref="F25" type="list">
      <formula1>reference!$d$6:$d$13</formula1>
      <formula2>0</formula2>
    </dataValidation>
    <dataValidation allowBlank="true" errorStyle="stop" operator="between" showDropDown="false" showErrorMessage="false" showInputMessage="false" sqref="G25" type="list">
      <formula1>reference!$h$5:$h$6</formula1>
      <formula2>0</formula2>
    </dataValidation>
    <dataValidation allowBlank="true" errorStyle="stop" operator="between" showDropDown="false" showErrorMessage="false" showInputMessage="false" sqref="C26" type="list">
      <formula1>reference!$b$6:$b$15</formula1>
      <formula2>0</formula2>
    </dataValidation>
    <dataValidation allowBlank="true" errorStyle="stop" operator="between" showDropDown="false" showErrorMessage="false" showInputMessage="false" sqref="D26" type="list">
      <formula1>reference!$c$6:$c$8</formula1>
      <formula2>0</formula2>
    </dataValidation>
    <dataValidation allowBlank="true" errorStyle="stop" operator="between" showDropDown="false" showErrorMessage="false" showInputMessage="false" sqref="F26" type="list">
      <formula1>reference!$d$6:$d$13</formula1>
      <formula2>0</formula2>
    </dataValidation>
    <dataValidation allowBlank="true" errorStyle="stop" operator="between" showDropDown="false" showErrorMessage="false" showInputMessage="false" sqref="G26" type="list">
      <formula1>reference!$h$5:$h$6</formula1>
      <formula2>0</formula2>
    </dataValidation>
    <dataValidation allowBlank="true" errorStyle="stop" operator="between" showDropDown="false" showErrorMessage="false" showInputMessage="false" sqref="C27" type="list">
      <formula1>reference!$b$6:$b$15</formula1>
      <formula2>0</formula2>
    </dataValidation>
    <dataValidation allowBlank="true" errorStyle="stop" operator="between" showDropDown="false" showErrorMessage="false" showInputMessage="false" sqref="D27" type="list">
      <formula1>reference!$c$6:$c$8</formula1>
      <formula2>0</formula2>
    </dataValidation>
    <dataValidation allowBlank="true" errorStyle="stop" operator="between" showDropDown="false" showErrorMessage="false" showInputMessage="false" sqref="F27" type="list">
      <formula1>reference!$d$6:$d$13</formula1>
      <formula2>0</formula2>
    </dataValidation>
    <dataValidation allowBlank="true" errorStyle="stop" operator="between" showDropDown="false" showErrorMessage="false" showInputMessage="false" sqref="G27" type="list">
      <formula1>reference!$h$5:$h$6</formula1>
      <formula2>0</formula2>
    </dataValidation>
    <dataValidation allowBlank="true" errorStyle="stop" operator="between" showDropDown="false" showErrorMessage="false" showInputMessage="false" sqref="C28" type="list">
      <formula1>reference!$b$6:$b$15</formula1>
      <formula2>0</formula2>
    </dataValidation>
    <dataValidation allowBlank="true" errorStyle="stop" operator="between" showDropDown="false" showErrorMessage="false" showInputMessage="false" sqref="D28" type="list">
      <formula1>reference!$c$6:$c$8</formula1>
      <formula2>0</formula2>
    </dataValidation>
    <dataValidation allowBlank="true" errorStyle="stop" operator="between" showDropDown="false" showErrorMessage="false" showInputMessage="false" sqref="F28" type="list">
      <formula1>reference!$d$6:$d$13</formula1>
      <formula2>0</formula2>
    </dataValidation>
    <dataValidation allowBlank="true" errorStyle="stop" operator="between" showDropDown="false" showErrorMessage="false" showInputMessage="false" sqref="G28" type="list">
      <formula1>reference!$h$5:$h$6</formula1>
      <formula2>0</formula2>
    </dataValidation>
    <dataValidation allowBlank="true" errorStyle="stop" operator="between" showDropDown="false" showErrorMessage="false" showInputMessage="false" sqref="C29" type="list">
      <formula1>reference!$b$6:$b$15</formula1>
      <formula2>0</formula2>
    </dataValidation>
    <dataValidation allowBlank="true" errorStyle="stop" operator="between" showDropDown="false" showErrorMessage="false" showInputMessage="false" sqref="D29" type="list">
      <formula1>reference!$c$6:$c$8</formula1>
      <formula2>0</formula2>
    </dataValidation>
    <dataValidation allowBlank="true" errorStyle="stop" operator="between" showDropDown="false" showErrorMessage="false" showInputMessage="false" sqref="F29" type="list">
      <formula1>reference!$d$6:$d$13</formula1>
      <formula2>0</formula2>
    </dataValidation>
    <dataValidation allowBlank="true" errorStyle="stop" operator="between" showDropDown="false" showErrorMessage="false" showInputMessage="false" sqref="G29" type="list">
      <formula1>reference!$h$5:$h$6</formula1>
      <formula2>0</formula2>
    </dataValidation>
    <dataValidation allowBlank="true" errorStyle="stop" operator="between" showDropDown="false" showErrorMessage="false" showInputMessage="false" sqref="C30" type="list">
      <formula1>reference!$b$6:$b$15</formula1>
      <formula2>0</formula2>
    </dataValidation>
    <dataValidation allowBlank="true" errorStyle="stop" operator="between" showDropDown="false" showErrorMessage="false" showInputMessage="false" sqref="D30" type="list">
      <formula1>reference!$c$6:$c$8</formula1>
      <formula2>0</formula2>
    </dataValidation>
    <dataValidation allowBlank="true" errorStyle="stop" operator="between" showDropDown="false" showErrorMessage="false" showInputMessage="false" sqref="F30" type="list">
      <formula1>reference!$d$6:$d$13</formula1>
      <formula2>0</formula2>
    </dataValidation>
    <dataValidation allowBlank="true" errorStyle="stop" operator="between" showDropDown="false" showErrorMessage="false" showInputMessage="false" sqref="G30" type="list">
      <formula1>reference!$h$5:$h$6</formula1>
      <formula2>0</formula2>
    </dataValidation>
    <dataValidation allowBlank="true" errorStyle="stop" operator="between" showDropDown="false" showErrorMessage="false" showInputMessage="false" sqref="C31" type="list">
      <formula1>reference!$b$6:$b$15</formula1>
      <formula2>0</formula2>
    </dataValidation>
    <dataValidation allowBlank="true" errorStyle="stop" operator="between" showDropDown="false" showErrorMessage="false" showInputMessage="false" sqref="D31" type="list">
      <formula1>reference!$c$6:$c$8</formula1>
      <formula2>0</formula2>
    </dataValidation>
    <dataValidation allowBlank="true" errorStyle="stop" operator="between" showDropDown="false" showErrorMessage="false" showInputMessage="false" sqref="F31" type="list">
      <formula1>reference!$d$6:$d$13</formula1>
      <formula2>0</formula2>
    </dataValidation>
    <dataValidation allowBlank="true" errorStyle="stop" operator="between" showDropDown="false" showErrorMessage="false" showInputMessage="false" sqref="G31" type="list">
      <formula1>reference!$h$5:$h$6</formula1>
      <formula2>0</formula2>
    </dataValidation>
    <dataValidation allowBlank="true" errorStyle="stop" operator="between" showDropDown="false" showErrorMessage="false" showInputMessage="false" sqref="C32" type="list">
      <formula1>reference!$b$6:$b$15</formula1>
      <formula2>0</formula2>
    </dataValidation>
    <dataValidation allowBlank="true" errorStyle="stop" operator="between" showDropDown="false" showErrorMessage="false" showInputMessage="false" sqref="D32" type="list">
      <formula1>reference!$c$6:$c$8</formula1>
      <formula2>0</formula2>
    </dataValidation>
    <dataValidation allowBlank="true" errorStyle="stop" operator="between" showDropDown="false" showErrorMessage="false" showInputMessage="false" sqref="F32" type="list">
      <formula1>reference!$d$6:$d$13</formula1>
      <formula2>0</formula2>
    </dataValidation>
    <dataValidation allowBlank="true" errorStyle="stop" operator="between" showDropDown="false" showErrorMessage="false" showInputMessage="false" sqref="G32" type="list">
      <formula1>reference!$h$5:$h$6</formula1>
      <formula2>0</formula2>
    </dataValidation>
    <dataValidation allowBlank="true" errorStyle="stop" operator="between" showDropDown="false" showErrorMessage="false" showInputMessage="false" sqref="C33" type="list">
      <formula1>reference!$b$6:$b$15</formula1>
      <formula2>0</formula2>
    </dataValidation>
    <dataValidation allowBlank="true" errorStyle="stop" operator="between" showDropDown="false" showErrorMessage="false" showInputMessage="false" sqref="D33" type="list">
      <formula1>reference!$c$6:$c$8</formula1>
      <formula2>0</formula2>
    </dataValidation>
    <dataValidation allowBlank="true" errorStyle="stop" operator="between" showDropDown="false" showErrorMessage="false" showInputMessage="false" sqref="F33" type="list">
      <formula1>reference!$d$6:$d$13</formula1>
      <formula2>0</formula2>
    </dataValidation>
    <dataValidation allowBlank="true" errorStyle="stop" operator="between" showDropDown="false" showErrorMessage="false" showInputMessage="false" sqref="G33" type="list">
      <formula1>reference!$h$5:$h$6</formula1>
      <formula2>0</formula2>
    </dataValidation>
    <dataValidation allowBlank="true" errorStyle="stop" operator="between" showDropDown="false" showErrorMessage="false" showInputMessage="false" sqref="C34" type="list">
      <formula1>reference!$b$6:$b$15</formula1>
      <formula2>0</formula2>
    </dataValidation>
    <dataValidation allowBlank="true" errorStyle="stop" operator="between" showDropDown="false" showErrorMessage="false" showInputMessage="false" sqref="D34" type="list">
      <formula1>reference!$c$6:$c$8</formula1>
      <formula2>0</formula2>
    </dataValidation>
    <dataValidation allowBlank="true" errorStyle="stop" operator="between" showDropDown="false" showErrorMessage="false" showInputMessage="false" sqref="F34" type="list">
      <formula1>reference!$d$6:$d$13</formula1>
      <formula2>0</formula2>
    </dataValidation>
    <dataValidation allowBlank="true" errorStyle="stop" operator="between" showDropDown="false" showErrorMessage="false" showInputMessage="false" sqref="G34" type="list">
      <formula1>reference!$h$5:$h$6</formula1>
      <formula2>0</formula2>
    </dataValidation>
  </dataValidations>
  <hyperlinks>
    <hyperlink ref="B37" r:id="rId1" display="Visit mastt.com"/>
  </hyperlinks>
  <printOptions headings="false" gridLines="false" gridLinesSet="true" horizontalCentered="false" verticalCentered="false"/>
  <pageMargins left="0.3" right="0.3" top="0.4" bottom="0.4"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2029"/>
    <pageSetUpPr fitToPage="true"/>
  </sheetPr>
  <dimension ref="B1:I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2" topLeftCell="D13" activePane="bottomRight" state="frozen"/>
      <selection pane="topLeft" activeCell="A1" activeCellId="0" sqref="A1"/>
      <selection pane="topRight" activeCell="D1" activeCellId="0" sqref="D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5"/>
    <col collapsed="false" customWidth="true" hidden="false" outlineLevel="0" max="3" min="3" style="0" width="8"/>
    <col collapsed="false" customWidth="true" hidden="false" outlineLevel="0" max="4" min="4" style="0" width="62"/>
    <col collapsed="false" customWidth="true" hidden="false" outlineLevel="0" max="5" min="5" style="0" width="20"/>
    <col collapsed="false" customWidth="true" hidden="false" outlineLevel="0" max="6" min="6" style="0" width="12"/>
    <col collapsed="false" customWidth="true" hidden="false" outlineLevel="0" max="7" min="7" style="0" width="26"/>
    <col collapsed="false" customWidth="true" hidden="false" outlineLevel="0" max="8" min="8" style="0" width="20"/>
    <col collapsed="false" customWidth="true" hidden="false" outlineLevel="0" max="9" min="9" style="0" width="32"/>
    <col collapsed="false" customWidth="true" hidden="false" outlineLevel="0" max="10" min="10" style="0" width="2.2"/>
  </cols>
  <sheetData>
    <row r="1" customFormat="false" ht="33.75" hidden="false" customHeight="true" outlineLevel="0" collapsed="false">
      <c r="B1" s="1" t="s">
        <v>0</v>
      </c>
      <c r="C1" s="1"/>
      <c r="D1" s="1"/>
      <c r="E1" s="1"/>
      <c r="F1" s="1"/>
      <c r="G1" s="1"/>
      <c r="H1" s="1"/>
      <c r="I1" s="1"/>
    </row>
    <row r="2" customFormat="false" ht="4.5" hidden="false" customHeight="true" outlineLevel="0" collapsed="false">
      <c r="B2" s="2"/>
      <c r="C2" s="2"/>
      <c r="D2" s="2"/>
      <c r="E2" s="2"/>
      <c r="F2" s="2"/>
      <c r="G2" s="2"/>
      <c r="H2" s="2"/>
      <c r="I2" s="2"/>
    </row>
    <row r="3" customFormat="false" ht="16.5" hidden="false" customHeight="true" outlineLevel="0" collapsed="false">
      <c r="B3" s="3" t="str">
        <f aca="false">IF(Capture!$E$7&lt;&gt;"Structural design went out bef","","EXAMPLE CONTENT - 18 observations from one session. Delete the rows and this banner goes.")</f>
        <v/>
      </c>
      <c r="C3" s="3"/>
      <c r="D3" s="3"/>
      <c r="E3" s="3"/>
      <c r="F3" s="3"/>
      <c r="G3" s="3"/>
      <c r="H3" s="3"/>
      <c r="I3" s="3"/>
    </row>
    <row r="4" customFormat="false" ht="25.5" hidden="false" customHeight="true" outlineLevel="0" collapsed="false">
      <c r="B4" s="4" t="s">
        <v>118</v>
      </c>
      <c r="C4" s="4"/>
      <c r="D4" s="4"/>
      <c r="E4" s="4"/>
      <c r="F4" s="4"/>
      <c r="G4" s="4"/>
      <c r="H4" s="4"/>
      <c r="I4" s="4"/>
    </row>
    <row r="6" customFormat="false" ht="33.75" hidden="false" customHeight="true" outlineLevel="0" collapsed="false">
      <c r="B6" s="28" t="str">
        <f aca="false">IF(COUNTIF(Capture!$E$7:$E$34,"?*")=0,"● Nothing captured yet - start on the Capture sheet",IF(COUNTIF(Actions!$D$13:$D$32,"?*")=0,"▲ "&amp;COUNTIF(Capture!$E$7:$E$34,"?*")&amp;" observations raised and no actions agreed - the session has not produced anything yet",IF(SUMPRODUCT(--(Actions!$D$13:$D$32&lt;&gt;""),--(Actions!$E$13:$E$32&lt;&gt;""))&lt;COUNTIF(Actions!$D$13:$D$32,"?*"),"▲ "&amp;(COUNTIF(Actions!$D$13:$D$32,"?*")-SUMPRODUCT(--(Actions!$D$13:$D$32&lt;&gt;""),--(Actions!$E$13:$E$32&lt;&gt;"")))&amp;" action"&amp;IF(COUNTIF(Actions!$D$13:$D$32,"?*")-SUMPRODUCT(--(Actions!$D$13:$D$32&lt;&gt;""),--(Actions!$E$13:$E$32&lt;&gt;""))=1," has","s have")&amp;" no owner. Name them before anyone leaves the room",IF(COUNTIF(Capture!$H$7:$H$34,"AGREED BUT NOT ACTIONED")&gt;0,"● "&amp;COUNTIF(Capture!$H$7:$H$34,"AGREED BUT NOT ACTIONED")&amp;" thing"&amp;IF(COUNTIF(Capture!$H$7:$H$34,"AGREED BUT NOT ACTIONED")=1," the room agreed mattered has"," the room agreed mattered have")&amp;" no action against "&amp;IF(COUNTIF(Capture!$H$7:$H$34,"AGREED BUT NOT ACTIONED")=1,"it","them"),"✓ Every action has an owner, and everything the room agreed on was actioned"))))</f>
        <v>▲ 2 actions have no owner. Name them before anyone leaves the room</v>
      </c>
      <c r="C6" s="28"/>
      <c r="D6" s="28"/>
      <c r="E6" s="28"/>
      <c r="F6" s="28"/>
      <c r="G6" s="28"/>
      <c r="H6" s="28"/>
      <c r="I6" s="28"/>
    </row>
    <row r="8" customFormat="false" ht="12.75" hidden="false" customHeight="true" outlineLevel="0" collapsed="false">
      <c r="B8" s="29" t="s">
        <v>119</v>
      </c>
      <c r="C8" s="29"/>
      <c r="D8" s="29" t="s">
        <v>120</v>
      </c>
      <c r="E8" s="29"/>
      <c r="F8" s="29" t="s">
        <v>121</v>
      </c>
      <c r="G8" s="29"/>
      <c r="H8" s="29" t="s">
        <v>122</v>
      </c>
      <c r="I8" s="29"/>
    </row>
    <row r="9" customFormat="false" ht="30" hidden="false" customHeight="true" outlineLevel="0" collapsed="false">
      <c r="B9" s="30" t="n">
        <f aca="false">COUNTIF(Capture!$E$7:$E$34,"?*")</f>
        <v>18</v>
      </c>
      <c r="C9" s="30"/>
      <c r="D9" s="30" t="n">
        <f aca="false">SUMPRODUCT(--(Capture!$E$7:$E$34&lt;&gt;""),--(Capture!$G$7:$G$34="Yes"))</f>
        <v>13</v>
      </c>
      <c r="E9" s="30"/>
      <c r="F9" s="30" t="n">
        <f aca="false">COUNTIF(Actions!$D$13:$D$32,"?*")</f>
        <v>10</v>
      </c>
      <c r="G9" s="30"/>
      <c r="H9" s="30" t="n">
        <f aca="false">SUMPRODUCT(--(Actions!$D$13:$D$32&lt;&gt;""),--(Actions!$E$13:$E$32&lt;&gt;""))</f>
        <v>8</v>
      </c>
      <c r="I9" s="30"/>
    </row>
    <row r="10" customFormat="false" ht="21.75" hidden="false" customHeight="true" outlineLevel="0" collapsed="false">
      <c r="B10" s="31" t="s">
        <v>123</v>
      </c>
      <c r="C10" s="31"/>
      <c r="D10" s="31" t="str">
        <f aca="false">IF(COUNTIF(Capture!$E$7:$E$34,"?*")=0,"","of "&amp;COUNTIF(Capture!$E$7:$E$34,"?*")&amp;" raised")</f>
        <v>of 18 raised</v>
      </c>
      <c r="E10" s="31"/>
      <c r="F10" s="31" t="str">
        <f aca="false">IF(SUMPRODUCT(--(Capture!$E$7:$E$34&lt;&gt;""),--(Capture!$G$7:$G$34="Yes"))=0,"",COUNTIF(Capture!$H$7:$H$34,"AGREED BUT NOT ACTIONED")&amp;" agreed with no action")</f>
        <v>3 agreed with no action</v>
      </c>
      <c r="G10" s="31"/>
      <c r="H10" s="31" t="str">
        <f aca="false">IF(COUNTIF(Actions!$D$13:$D$32,"?*")=0,"","of "&amp;COUNTIF(Actions!$D$13:$D$32,"?*")&amp;" actions have a name")</f>
        <v>of 10 actions have a name</v>
      </c>
      <c r="I10" s="31"/>
    </row>
    <row r="12" customFormat="false" ht="22.5" hidden="false" customHeight="true" outlineLevel="0" collapsed="false">
      <c r="B12" s="9" t="s">
        <v>7</v>
      </c>
      <c r="C12" s="9" t="s">
        <v>124</v>
      </c>
      <c r="D12" s="9" t="s">
        <v>125</v>
      </c>
      <c r="E12" s="9" t="s">
        <v>126</v>
      </c>
      <c r="F12" s="9" t="s">
        <v>127</v>
      </c>
      <c r="G12" s="9" t="s">
        <v>128</v>
      </c>
      <c r="H12" s="9" t="s">
        <v>129</v>
      </c>
      <c r="I12" s="9" t="s">
        <v>130</v>
      </c>
    </row>
    <row r="13" customFormat="false" ht="33" hidden="false" customHeight="true" outlineLevel="0" collapsed="false">
      <c r="B13" s="10" t="n">
        <v>1</v>
      </c>
      <c r="C13" s="11" t="n">
        <v>1</v>
      </c>
      <c r="D13" s="12" t="s">
        <v>131</v>
      </c>
      <c r="E13" s="12" t="s">
        <v>41</v>
      </c>
      <c r="F13" s="32" t="n">
        <f aca="false">IF(Agenda!$D$7="","",EDATE(Agenda!$D$7,1))</f>
        <v>46290</v>
      </c>
      <c r="G13" s="12" t="s">
        <v>132</v>
      </c>
      <c r="H13" s="5" t="s">
        <v>133</v>
      </c>
      <c r="I13" s="33" t="str">
        <f aca="false">IF($D13="","",IF($E13="","No owner - this will not happen",IF($F13="","No date",IF($G13="","No destination - which document does this change?",IF($C13="","Not linked to anything on the Capture sheet",IF(AND($F13&lt;&gt;"",Agenda!$D$7&lt;&gt;"",$F13&lt;Agenda!$D$7,$H13&lt;&gt;"Done",$H13&lt;&gt;"Dropped"),"Past its date and not done",""))))))</f>
        <v/>
      </c>
    </row>
    <row r="14" customFormat="false" ht="33" hidden="false" customHeight="true" outlineLevel="0" collapsed="false">
      <c r="B14" s="10" t="n">
        <v>2</v>
      </c>
      <c r="C14" s="11" t="n">
        <v>2</v>
      </c>
      <c r="D14" s="12" t="s">
        <v>134</v>
      </c>
      <c r="E14" s="12" t="s">
        <v>39</v>
      </c>
      <c r="F14" s="32" t="n">
        <f aca="false">IF(Agenda!$D$7="","",EDATE(Agenda!$D$7,1))</f>
        <v>46290</v>
      </c>
      <c r="G14" s="12" t="s">
        <v>135</v>
      </c>
      <c r="H14" s="5" t="s">
        <v>133</v>
      </c>
      <c r="I14" s="33" t="str">
        <f aca="false">IF($D14="","",IF($E14="","No owner - this will not happen",IF($F14="","No date",IF($G14="","No destination - which document does this change?",IF($C14="","Not linked to anything on the Capture sheet",IF(AND($F14&lt;&gt;"",Agenda!$D$7&lt;&gt;"",$F14&lt;Agenda!$D$7,$H14&lt;&gt;"Done",$H14&lt;&gt;"Dropped"),"Past its date and not done",""))))))</f>
        <v/>
      </c>
    </row>
    <row r="15" customFormat="false" ht="33" hidden="false" customHeight="true" outlineLevel="0" collapsed="false">
      <c r="B15" s="10" t="n">
        <v>3</v>
      </c>
      <c r="C15" s="11" t="n">
        <v>3</v>
      </c>
      <c r="D15" s="12" t="s">
        <v>136</v>
      </c>
      <c r="E15" s="12" t="s">
        <v>39</v>
      </c>
      <c r="F15" s="32" t="n">
        <f aca="false">IF(Agenda!$D$7="","",EDATE(Agenda!$D$7,0))</f>
        <v>46259</v>
      </c>
      <c r="G15" s="12" t="s">
        <v>137</v>
      </c>
      <c r="H15" s="5" t="s">
        <v>138</v>
      </c>
      <c r="I15" s="33" t="str">
        <f aca="false">IF($D15="","",IF($E15="","No owner - this will not happen",IF($F15="","No date",IF($G15="","No destination - which document does this change?",IF($C15="","Not linked to anything on the Capture sheet",IF(AND($F15&lt;&gt;"",Agenda!$D$7&lt;&gt;"",$F15&lt;Agenda!$D$7,$H15&lt;&gt;"Done",$H15&lt;&gt;"Dropped"),"Past its date and not done",""))))))</f>
        <v/>
      </c>
    </row>
    <row r="16" customFormat="false" ht="33" hidden="false" customHeight="true" outlineLevel="0" collapsed="false">
      <c r="B16" s="10" t="n">
        <v>4</v>
      </c>
      <c r="C16" s="11" t="n">
        <v>4</v>
      </c>
      <c r="D16" s="12" t="s">
        <v>139</v>
      </c>
      <c r="E16" s="12" t="s">
        <v>37</v>
      </c>
      <c r="F16" s="32" t="n">
        <f aca="false">IF(Agenda!$D$7="","",EDATE(Agenda!$D$7,2))</f>
        <v>46320</v>
      </c>
      <c r="G16" s="12" t="s">
        <v>140</v>
      </c>
      <c r="H16" s="5" t="s">
        <v>141</v>
      </c>
      <c r="I16" s="33" t="str">
        <f aca="false">IF($D16="","",IF($E16="","No owner - this will not happen",IF($F16="","No date",IF($G16="","No destination - which document does this change?",IF($C16="","Not linked to anything on the Capture sheet",IF(AND($F16&lt;&gt;"",Agenda!$D$7&lt;&gt;"",$F16&lt;Agenda!$D$7,$H16&lt;&gt;"Done",$H16&lt;&gt;"Dropped"),"Past its date and not done",""))))))</f>
        <v/>
      </c>
    </row>
    <row r="17" customFormat="false" ht="33" hidden="false" customHeight="true" outlineLevel="0" collapsed="false">
      <c r="B17" s="10" t="n">
        <v>5</v>
      </c>
      <c r="C17" s="11" t="n">
        <v>5</v>
      </c>
      <c r="D17" s="12" t="s">
        <v>142</v>
      </c>
      <c r="E17" s="12" t="s">
        <v>43</v>
      </c>
      <c r="F17" s="32" t="n">
        <f aca="false">IF(Agenda!$D$7="","",EDATE(Agenda!$D$7,1))</f>
        <v>46290</v>
      </c>
      <c r="G17" s="12" t="s">
        <v>143</v>
      </c>
      <c r="H17" s="5" t="s">
        <v>133</v>
      </c>
      <c r="I17" s="33" t="str">
        <f aca="false">IF($D17="","",IF($E17="","No owner - this will not happen",IF($F17="","No date",IF($G17="","No destination - which document does this change?",IF($C17="","Not linked to anything on the Capture sheet",IF(AND($F17&lt;&gt;"",Agenda!$D$7&lt;&gt;"",$F17&lt;Agenda!$D$7,$H17&lt;&gt;"Done",$H17&lt;&gt;"Dropped"),"Past its date and not done",""))))))</f>
        <v/>
      </c>
    </row>
    <row r="18" customFormat="false" ht="33" hidden="false" customHeight="true" outlineLevel="0" collapsed="false">
      <c r="B18" s="10" t="n">
        <v>6</v>
      </c>
      <c r="C18" s="11" t="n">
        <v>6</v>
      </c>
      <c r="D18" s="12" t="s">
        <v>144</v>
      </c>
      <c r="E18" s="12"/>
      <c r="F18" s="32" t="n">
        <f aca="false">IF(Agenda!$D$7="","",EDATE(Agenda!$D$7,2))</f>
        <v>46320</v>
      </c>
      <c r="G18" s="12" t="s">
        <v>145</v>
      </c>
      <c r="H18" s="5" t="s">
        <v>133</v>
      </c>
      <c r="I18" s="33" t="str">
        <f aca="false">IF($D18="","",IF($E18="","No owner - this will not happen",IF($F18="","No date",IF($G18="","No destination - which document does this change?",IF($C18="","Not linked to anything on the Capture sheet",IF(AND($F18&lt;&gt;"",Agenda!$D$7&lt;&gt;"",$F18&lt;Agenda!$D$7,$H18&lt;&gt;"Done",$H18&lt;&gt;"Dropped"),"Past its date and not done",""))))))</f>
        <v>No owner - this will not happen</v>
      </c>
    </row>
    <row r="19" customFormat="false" ht="33" hidden="false" customHeight="true" outlineLevel="0" collapsed="false">
      <c r="B19" s="10" t="n">
        <v>7</v>
      </c>
      <c r="C19" s="11" t="n">
        <v>7</v>
      </c>
      <c r="D19" s="12" t="s">
        <v>146</v>
      </c>
      <c r="E19" s="12" t="s">
        <v>37</v>
      </c>
      <c r="F19" s="32" t="n">
        <f aca="false">IF(Agenda!$D$7="","",EDATE(Agenda!$D$7,2))</f>
        <v>46320</v>
      </c>
      <c r="G19" s="12" t="s">
        <v>140</v>
      </c>
      <c r="H19" s="5" t="s">
        <v>133</v>
      </c>
      <c r="I19" s="33" t="str">
        <f aca="false">IF($D19="","",IF($E19="","No owner - this will not happen",IF($F19="","No date",IF($G19="","No destination - which document does this change?",IF($C19="","Not linked to anything on the Capture sheet",IF(AND($F19&lt;&gt;"",Agenda!$D$7&lt;&gt;"",$F19&lt;Agenda!$D$7,$H19&lt;&gt;"Done",$H19&lt;&gt;"Dropped"),"Past its date and not done",""))))))</f>
        <v/>
      </c>
    </row>
    <row r="20" customFormat="false" ht="33" hidden="false" customHeight="true" outlineLevel="0" collapsed="false">
      <c r="B20" s="10" t="n">
        <v>8</v>
      </c>
      <c r="C20" s="11" t="n">
        <v>8</v>
      </c>
      <c r="D20" s="12" t="s">
        <v>147</v>
      </c>
      <c r="E20" s="12" t="s">
        <v>18</v>
      </c>
      <c r="F20" s="32" t="n">
        <f aca="false">IF(Agenda!$D$7="","",EDATE(Agenda!$D$7,0))</f>
        <v>46259</v>
      </c>
      <c r="G20" s="12" t="s">
        <v>143</v>
      </c>
      <c r="H20" s="5" t="s">
        <v>138</v>
      </c>
      <c r="I20" s="33" t="str">
        <f aca="false">IF($D20="","",IF($E20="","No owner - this will not happen",IF($F20="","No date",IF($G20="","No destination - which document does this change?",IF($C20="","Not linked to anything on the Capture sheet",IF(AND($F20&lt;&gt;"",Agenda!$D$7&lt;&gt;"",$F20&lt;Agenda!$D$7,$H20&lt;&gt;"Done",$H20&lt;&gt;"Dropped"),"Past its date and not done",""))))))</f>
        <v/>
      </c>
    </row>
    <row r="21" customFormat="false" ht="33" hidden="false" customHeight="true" outlineLevel="0" collapsed="false">
      <c r="B21" s="10" t="n">
        <v>9</v>
      </c>
      <c r="C21" s="11" t="n">
        <v>10</v>
      </c>
      <c r="D21" s="12" t="s">
        <v>148</v>
      </c>
      <c r="E21" s="12" t="s">
        <v>39</v>
      </c>
      <c r="F21" s="32" t="n">
        <f aca="false">IF(Agenda!$D$7="","",EDATE(Agenda!$D$7,1))</f>
        <v>46290</v>
      </c>
      <c r="G21" s="12" t="s">
        <v>137</v>
      </c>
      <c r="H21" s="5" t="s">
        <v>141</v>
      </c>
      <c r="I21" s="33" t="str">
        <f aca="false">IF($D21="","",IF($E21="","No owner - this will not happen",IF($F21="","No date",IF($G21="","No destination - which document does this change?",IF($C21="","Not linked to anything on the Capture sheet",IF(AND($F21&lt;&gt;"",Agenda!$D$7&lt;&gt;"",$F21&lt;Agenda!$D$7,$H21&lt;&gt;"Done",$H21&lt;&gt;"Dropped"),"Past its date and not done",""))))))</f>
        <v/>
      </c>
    </row>
    <row r="22" customFormat="false" ht="33" hidden="false" customHeight="true" outlineLevel="0" collapsed="false">
      <c r="B22" s="10" t="n">
        <v>10</v>
      </c>
      <c r="C22" s="11" t="n">
        <v>11</v>
      </c>
      <c r="D22" s="12" t="s">
        <v>149</v>
      </c>
      <c r="E22" s="12"/>
      <c r="F22" s="32" t="n">
        <f aca="false">IF(Agenda!$D$7="","",EDATE(Agenda!$D$7,1))</f>
        <v>46290</v>
      </c>
      <c r="G22" s="12" t="s">
        <v>145</v>
      </c>
      <c r="H22" s="5" t="s">
        <v>133</v>
      </c>
      <c r="I22" s="33" t="str">
        <f aca="false">IF($D22="","",IF($E22="","No owner - this will not happen",IF($F22="","No date",IF($G22="","No destination - which document does this change?",IF($C22="","Not linked to anything on the Capture sheet",IF(AND($F22&lt;&gt;"",Agenda!$D$7&lt;&gt;"",$F22&lt;Agenda!$D$7,$H22&lt;&gt;"Done",$H22&lt;&gt;"Dropped"),"Past its date and not done",""))))))</f>
        <v>No owner - this will not happen</v>
      </c>
    </row>
    <row r="23" customFormat="false" ht="21.75" hidden="false" customHeight="true" outlineLevel="0" collapsed="false">
      <c r="B23" s="10" t="n">
        <v>11</v>
      </c>
      <c r="C23" s="11"/>
      <c r="D23" s="12"/>
      <c r="E23" s="12"/>
      <c r="F23" s="32"/>
      <c r="G23" s="12"/>
      <c r="H23" s="5"/>
      <c r="I23" s="33" t="str">
        <f aca="false">IF($D23="","",IF($E23="","No owner - this will not happen",IF($F23="","No date",IF($G23="","No destination - which document does this change?",IF($C23="","Not linked to anything on the Capture sheet",IF(AND($F23&lt;&gt;"",Agenda!$D$7&lt;&gt;"",$F23&lt;Agenda!$D$7,$H23&lt;&gt;"Done",$H23&lt;&gt;"Dropped"),"Past its date and not done",""))))))</f>
        <v/>
      </c>
    </row>
    <row r="24" customFormat="false" ht="21.75" hidden="false" customHeight="true" outlineLevel="0" collapsed="false">
      <c r="B24" s="10" t="n">
        <v>12</v>
      </c>
      <c r="C24" s="11"/>
      <c r="D24" s="12"/>
      <c r="E24" s="12"/>
      <c r="F24" s="32"/>
      <c r="G24" s="12"/>
      <c r="H24" s="5"/>
      <c r="I24" s="33" t="str">
        <f aca="false">IF($D24="","",IF($E24="","No owner - this will not happen",IF($F24="","No date",IF($G24="","No destination - which document does this change?",IF($C24="","Not linked to anything on the Capture sheet",IF(AND($F24&lt;&gt;"",Agenda!$D$7&lt;&gt;"",$F24&lt;Agenda!$D$7,$H24&lt;&gt;"Done",$H24&lt;&gt;"Dropped"),"Past its date and not done",""))))))</f>
        <v/>
      </c>
    </row>
    <row r="25" customFormat="false" ht="21.75" hidden="false" customHeight="true" outlineLevel="0" collapsed="false">
      <c r="B25" s="10" t="n">
        <v>13</v>
      </c>
      <c r="C25" s="11"/>
      <c r="D25" s="12"/>
      <c r="E25" s="12"/>
      <c r="F25" s="32"/>
      <c r="G25" s="12"/>
      <c r="H25" s="5"/>
      <c r="I25" s="33" t="str">
        <f aca="false">IF($D25="","",IF($E25="","No owner - this will not happen",IF($F25="","No date",IF($G25="","No destination - which document does this change?",IF($C25="","Not linked to anything on the Capture sheet",IF(AND($F25&lt;&gt;"",Agenda!$D$7&lt;&gt;"",$F25&lt;Agenda!$D$7,$H25&lt;&gt;"Done",$H25&lt;&gt;"Dropped"),"Past its date and not done",""))))))</f>
        <v/>
      </c>
    </row>
    <row r="26" customFormat="false" ht="21.75" hidden="false" customHeight="true" outlineLevel="0" collapsed="false">
      <c r="B26" s="10" t="n">
        <v>14</v>
      </c>
      <c r="C26" s="11"/>
      <c r="D26" s="12"/>
      <c r="E26" s="12"/>
      <c r="F26" s="32"/>
      <c r="G26" s="12"/>
      <c r="H26" s="5"/>
      <c r="I26" s="33" t="str">
        <f aca="false">IF($D26="","",IF($E26="","No owner - this will not happen",IF($F26="","No date",IF($G26="","No destination - which document does this change?",IF($C26="","Not linked to anything on the Capture sheet",IF(AND($F26&lt;&gt;"",Agenda!$D$7&lt;&gt;"",$F26&lt;Agenda!$D$7,$H26&lt;&gt;"Done",$H26&lt;&gt;"Dropped"),"Past its date and not done",""))))))</f>
        <v/>
      </c>
    </row>
    <row r="27" customFormat="false" ht="21.75" hidden="false" customHeight="true" outlineLevel="0" collapsed="false">
      <c r="B27" s="10" t="n">
        <v>15</v>
      </c>
      <c r="C27" s="11"/>
      <c r="D27" s="12"/>
      <c r="E27" s="12"/>
      <c r="F27" s="32"/>
      <c r="G27" s="12"/>
      <c r="H27" s="5"/>
      <c r="I27" s="33" t="str">
        <f aca="false">IF($D27="","",IF($E27="","No owner - this will not happen",IF($F27="","No date",IF($G27="","No destination - which document does this change?",IF($C27="","Not linked to anything on the Capture sheet",IF(AND($F27&lt;&gt;"",Agenda!$D$7&lt;&gt;"",$F27&lt;Agenda!$D$7,$H27&lt;&gt;"Done",$H27&lt;&gt;"Dropped"),"Past its date and not done",""))))))</f>
        <v/>
      </c>
    </row>
    <row r="28" customFormat="false" ht="21.75" hidden="false" customHeight="true" outlineLevel="0" collapsed="false">
      <c r="B28" s="10" t="n">
        <v>16</v>
      </c>
      <c r="C28" s="11"/>
      <c r="D28" s="12"/>
      <c r="E28" s="12"/>
      <c r="F28" s="32"/>
      <c r="G28" s="12"/>
      <c r="H28" s="5"/>
      <c r="I28" s="33" t="str">
        <f aca="false">IF($D28="","",IF($E28="","No owner - this will not happen",IF($F28="","No date",IF($G28="","No destination - which document does this change?",IF($C28="","Not linked to anything on the Capture sheet",IF(AND($F28&lt;&gt;"",Agenda!$D$7&lt;&gt;"",$F28&lt;Agenda!$D$7,$H28&lt;&gt;"Done",$H28&lt;&gt;"Dropped"),"Past its date and not done",""))))))</f>
        <v/>
      </c>
    </row>
    <row r="29" customFormat="false" ht="21.75" hidden="false" customHeight="true" outlineLevel="0" collapsed="false">
      <c r="B29" s="10" t="n">
        <v>17</v>
      </c>
      <c r="C29" s="11"/>
      <c r="D29" s="12"/>
      <c r="E29" s="12"/>
      <c r="F29" s="32"/>
      <c r="G29" s="12"/>
      <c r="H29" s="5"/>
      <c r="I29" s="33" t="str">
        <f aca="false">IF($D29="","",IF($E29="","No owner - this will not happen",IF($F29="","No date",IF($G29="","No destination - which document does this change?",IF($C29="","Not linked to anything on the Capture sheet",IF(AND($F29&lt;&gt;"",Agenda!$D$7&lt;&gt;"",$F29&lt;Agenda!$D$7,$H29&lt;&gt;"Done",$H29&lt;&gt;"Dropped"),"Past its date and not done",""))))))</f>
        <v/>
      </c>
    </row>
    <row r="30" customFormat="false" ht="21.75" hidden="false" customHeight="true" outlineLevel="0" collapsed="false">
      <c r="B30" s="10" t="n">
        <v>18</v>
      </c>
      <c r="C30" s="11"/>
      <c r="D30" s="12"/>
      <c r="E30" s="12"/>
      <c r="F30" s="32"/>
      <c r="G30" s="12"/>
      <c r="H30" s="5"/>
      <c r="I30" s="33" t="str">
        <f aca="false">IF($D30="","",IF($E30="","No owner - this will not happen",IF($F30="","No date",IF($G30="","No destination - which document does this change?",IF($C30="","Not linked to anything on the Capture sheet",IF(AND($F30&lt;&gt;"",Agenda!$D$7&lt;&gt;"",$F30&lt;Agenda!$D$7,$H30&lt;&gt;"Done",$H30&lt;&gt;"Dropped"),"Past its date and not done",""))))))</f>
        <v/>
      </c>
    </row>
    <row r="31" customFormat="false" ht="21.75" hidden="false" customHeight="true" outlineLevel="0" collapsed="false">
      <c r="B31" s="10" t="n">
        <v>19</v>
      </c>
      <c r="C31" s="11"/>
      <c r="D31" s="12"/>
      <c r="E31" s="12"/>
      <c r="F31" s="32"/>
      <c r="G31" s="12"/>
      <c r="H31" s="5"/>
      <c r="I31" s="33" t="str">
        <f aca="false">IF($D31="","",IF($E31="","No owner - this will not happen",IF($F31="","No date",IF($G31="","No destination - which document does this change?",IF($C31="","Not linked to anything on the Capture sheet",IF(AND($F31&lt;&gt;"",Agenda!$D$7&lt;&gt;"",$F31&lt;Agenda!$D$7,$H31&lt;&gt;"Done",$H31&lt;&gt;"Dropped"),"Past its date and not done",""))))))</f>
        <v/>
      </c>
    </row>
    <row r="32" customFormat="false" ht="21.75" hidden="false" customHeight="true" outlineLevel="0" collapsed="false">
      <c r="B32" s="10" t="n">
        <v>20</v>
      </c>
      <c r="C32" s="11"/>
      <c r="D32" s="12"/>
      <c r="E32" s="12"/>
      <c r="F32" s="32"/>
      <c r="G32" s="12"/>
      <c r="H32" s="5"/>
      <c r="I32" s="33" t="str">
        <f aca="false">IF($D32="","",IF($E32="","No owner - this will not happen",IF($F32="","No date",IF($G32="","No destination - which document does this change?",IF($C32="","Not linked to anything on the Capture sheet",IF(AND($F32&lt;&gt;"",Agenda!$D$7&lt;&gt;"",$F32&lt;Agenda!$D$7,$H32&lt;&gt;"Done",$H32&lt;&gt;"Dropped"),"Past its date and not done",""))))))</f>
        <v/>
      </c>
    </row>
    <row r="33" customFormat="false" ht="27.75" hidden="false" customHeight="true" outlineLevel="0" collapsed="false">
      <c r="B33" s="6" t="s">
        <v>150</v>
      </c>
      <c r="C33" s="6"/>
      <c r="D33" s="6"/>
      <c r="E33" s="6"/>
      <c r="F33" s="6"/>
      <c r="G33" s="6"/>
      <c r="H33" s="6"/>
      <c r="I33" s="6"/>
    </row>
    <row r="35" customFormat="false" ht="18" hidden="false" customHeight="true" outlineLevel="0" collapsed="false">
      <c r="B35" s="26" t="s">
        <v>74</v>
      </c>
      <c r="C35" s="26"/>
      <c r="D35" s="26"/>
      <c r="E35" s="26"/>
      <c r="F35" s="26"/>
      <c r="G35" s="26"/>
      <c r="H35" s="26"/>
      <c r="I35" s="26"/>
    </row>
  </sheetData>
  <mergeCells count="19">
    <mergeCell ref="B1:I1"/>
    <mergeCell ref="B2:I2"/>
    <mergeCell ref="B3:I3"/>
    <mergeCell ref="B4:I4"/>
    <mergeCell ref="B6:I6"/>
    <mergeCell ref="B8:C8"/>
    <mergeCell ref="D8:E8"/>
    <mergeCell ref="F8:G8"/>
    <mergeCell ref="H8:I8"/>
    <mergeCell ref="B9:C9"/>
    <mergeCell ref="D9:E9"/>
    <mergeCell ref="F9:G9"/>
    <mergeCell ref="H9:I9"/>
    <mergeCell ref="B10:C10"/>
    <mergeCell ref="D10:E10"/>
    <mergeCell ref="F10:G10"/>
    <mergeCell ref="H10:I10"/>
    <mergeCell ref="B33:I33"/>
    <mergeCell ref="B35:I35"/>
  </mergeCells>
  <conditionalFormatting sqref="B3:I3">
    <cfRule type="expression" priority="2" aboveAverage="0" equalAverage="0" bottom="0" percent="0" rank="0" text="" dxfId="0">
      <formula>LEN($B$3)&gt;0</formula>
    </cfRule>
  </conditionalFormatting>
  <conditionalFormatting sqref="B6:I6">
    <cfRule type="expression" priority="3" aboveAverage="0" equalAverage="0" bottom="0" percent="0" rank="0" text="" dxfId="4">
      <formula>LEFT($B$6,1)="▲"</formula>
    </cfRule>
    <cfRule type="expression" priority="4" aboveAverage="0" equalAverage="0" bottom="0" percent="0" rank="0" text="" dxfId="0">
      <formula>LEFT($B$6,1)="●"</formula>
    </cfRule>
    <cfRule type="expression" priority="5" aboveAverage="0" equalAverage="0" bottom="0" percent="0" rank="0" text="" dxfId="5">
      <formula>LEFT($B$6,1)="✓"</formula>
    </cfRule>
  </conditionalFormatting>
  <conditionalFormatting sqref="B8:C10">
    <cfRule type="expression" priority="6" aboveAverage="0" equalAverage="0" bottom="0" percent="0" rank="0" text="" dxfId="6">
      <formula>1</formula>
    </cfRule>
  </conditionalFormatting>
  <conditionalFormatting sqref="D8:E10">
    <cfRule type="expression" priority="7" aboveAverage="0" equalAverage="0" bottom="0" percent="0" rank="0" text="" dxfId="6">
      <formula>1</formula>
    </cfRule>
  </conditionalFormatting>
  <conditionalFormatting sqref="F8:G10">
    <cfRule type="expression" priority="8" aboveAverage="0" equalAverage="0" bottom="0" percent="0" rank="0" text="" dxfId="0">
      <formula>COUNTIF(Capture!$H$7:$H$34,"AGREED BUT NOT ACTIONED")&gt;0</formula>
    </cfRule>
    <cfRule type="expression" priority="9" aboveAverage="0" equalAverage="0" bottom="0" percent="0" rank="0" text="" dxfId="5">
      <formula>1</formula>
    </cfRule>
  </conditionalFormatting>
  <conditionalFormatting sqref="H8:I10">
    <cfRule type="expression" priority="10" aboveAverage="0" equalAverage="0" bottom="0" percent="0" rank="0" text="" dxfId="4">
      <formula>AND(COUNTIF(Actions!$D$13:$D$32,"?*")&gt;0,SUMPRODUCT(--(Actions!$D$13:$D$32&lt;&gt;""),--(Actions!$E$13:$E$32&lt;&gt;""))&lt;COUNTIF(Actions!$D$13:$D$32,"?*"))</formula>
    </cfRule>
    <cfRule type="expression" priority="11" aboveAverage="0" equalAverage="0" bottom="0" percent="0" rank="0" text="" dxfId="5">
      <formula>1</formula>
    </cfRule>
  </conditionalFormatting>
  <conditionalFormatting sqref="H13:H32">
    <cfRule type="expression" priority="12" aboveAverage="0" equalAverage="0" bottom="0" percent="0" rank="0" text="" dxfId="2">
      <formula>$H13="Done"</formula>
    </cfRule>
    <cfRule type="expression" priority="13" aboveAverage="0" equalAverage="0" bottom="0" percent="0" rank="0" text="" dxfId="7">
      <formula>$H13="Dropped"</formula>
    </cfRule>
    <cfRule type="expression" priority="14" aboveAverage="0" equalAverage="0" bottom="0" percent="0" rank="0" text="" dxfId="3">
      <formula>$H13="In progress"</formula>
    </cfRule>
  </conditionalFormatting>
  <conditionalFormatting sqref="I13:I32">
    <cfRule type="expression" priority="15" aboveAverage="0" equalAverage="0" bottom="0" percent="0" rank="0" text="" dxfId="1">
      <formula>AND($I13&lt;&gt;"",$D13&lt;&gt;"")</formula>
    </cfRule>
  </conditionalFormatting>
  <dataValidations count="40">
    <dataValidation allowBlank="true" errorStyle="stop" operator="between" showDropDown="false" showErrorMessage="false" showInputMessage="false" sqref="G13" type="list">
      <formula1>reference!$e$6:$e$13</formula1>
      <formula2>0</formula2>
    </dataValidation>
    <dataValidation allowBlank="true" errorStyle="stop" operator="between" showDropDown="false" showErrorMessage="false" showInputMessage="false" sqref="H13" type="list">
      <formula1>reference!$f$6:$f$9</formula1>
      <formula2>0</formula2>
    </dataValidation>
    <dataValidation allowBlank="true" errorStyle="stop" operator="between" showDropDown="false" showErrorMessage="false" showInputMessage="false" sqref="G14" type="list">
      <formula1>reference!$e$6:$e$13</formula1>
      <formula2>0</formula2>
    </dataValidation>
    <dataValidation allowBlank="true" errorStyle="stop" operator="between" showDropDown="false" showErrorMessage="false" showInputMessage="false" sqref="H14" type="list">
      <formula1>reference!$f$6:$f$9</formula1>
      <formula2>0</formula2>
    </dataValidation>
    <dataValidation allowBlank="true" errorStyle="stop" operator="between" showDropDown="false" showErrorMessage="false" showInputMessage="false" sqref="G15" type="list">
      <formula1>reference!$e$6:$e$13</formula1>
      <formula2>0</formula2>
    </dataValidation>
    <dataValidation allowBlank="true" errorStyle="stop" operator="between" showDropDown="false" showErrorMessage="false" showInputMessage="false" sqref="H15" type="list">
      <formula1>reference!$f$6:$f$9</formula1>
      <formula2>0</formula2>
    </dataValidation>
    <dataValidation allowBlank="true" errorStyle="stop" operator="between" showDropDown="false" showErrorMessage="false" showInputMessage="false" sqref="G16" type="list">
      <formula1>reference!$e$6:$e$13</formula1>
      <formula2>0</formula2>
    </dataValidation>
    <dataValidation allowBlank="true" errorStyle="stop" operator="between" showDropDown="false" showErrorMessage="false" showInputMessage="false" sqref="H16" type="list">
      <formula1>reference!$f$6:$f$9</formula1>
      <formula2>0</formula2>
    </dataValidation>
    <dataValidation allowBlank="true" errorStyle="stop" operator="between" showDropDown="false" showErrorMessage="false" showInputMessage="false" sqref="G17" type="list">
      <formula1>reference!$e$6:$e$13</formula1>
      <formula2>0</formula2>
    </dataValidation>
    <dataValidation allowBlank="true" errorStyle="stop" operator="between" showDropDown="false" showErrorMessage="false" showInputMessage="false" sqref="H17" type="list">
      <formula1>reference!$f$6:$f$9</formula1>
      <formula2>0</formula2>
    </dataValidation>
    <dataValidation allowBlank="true" errorStyle="stop" operator="between" showDropDown="false" showErrorMessage="false" showInputMessage="false" sqref="G18" type="list">
      <formula1>reference!$e$6:$e$13</formula1>
      <formula2>0</formula2>
    </dataValidation>
    <dataValidation allowBlank="true" errorStyle="stop" operator="between" showDropDown="false" showErrorMessage="false" showInputMessage="false" sqref="H18" type="list">
      <formula1>reference!$f$6:$f$9</formula1>
      <formula2>0</formula2>
    </dataValidation>
    <dataValidation allowBlank="true" errorStyle="stop" operator="between" showDropDown="false" showErrorMessage="false" showInputMessage="false" sqref="G19" type="list">
      <formula1>reference!$e$6:$e$13</formula1>
      <formula2>0</formula2>
    </dataValidation>
    <dataValidation allowBlank="true" errorStyle="stop" operator="between" showDropDown="false" showErrorMessage="false" showInputMessage="false" sqref="H19" type="list">
      <formula1>reference!$f$6:$f$9</formula1>
      <formula2>0</formula2>
    </dataValidation>
    <dataValidation allowBlank="true" errorStyle="stop" operator="between" showDropDown="false" showErrorMessage="false" showInputMessage="false" sqref="G20" type="list">
      <formula1>reference!$e$6:$e$13</formula1>
      <formula2>0</formula2>
    </dataValidation>
    <dataValidation allowBlank="true" errorStyle="stop" operator="between" showDropDown="false" showErrorMessage="false" showInputMessage="false" sqref="H20" type="list">
      <formula1>reference!$f$6:$f$9</formula1>
      <formula2>0</formula2>
    </dataValidation>
    <dataValidation allowBlank="true" errorStyle="stop" operator="between" showDropDown="false" showErrorMessage="false" showInputMessage="false" sqref="G21" type="list">
      <formula1>reference!$e$6:$e$13</formula1>
      <formula2>0</formula2>
    </dataValidation>
    <dataValidation allowBlank="true" errorStyle="stop" operator="between" showDropDown="false" showErrorMessage="false" showInputMessage="false" sqref="H21" type="list">
      <formula1>reference!$f$6:$f$9</formula1>
      <formula2>0</formula2>
    </dataValidation>
    <dataValidation allowBlank="true" errorStyle="stop" operator="between" showDropDown="false" showErrorMessage="false" showInputMessage="false" sqref="G22" type="list">
      <formula1>reference!$e$6:$e$13</formula1>
      <formula2>0</formula2>
    </dataValidation>
    <dataValidation allowBlank="true" errorStyle="stop" operator="between" showDropDown="false" showErrorMessage="false" showInputMessage="false" sqref="H22" type="list">
      <formula1>reference!$f$6:$f$9</formula1>
      <formula2>0</formula2>
    </dataValidation>
    <dataValidation allowBlank="true" errorStyle="stop" operator="between" showDropDown="false" showErrorMessage="false" showInputMessage="false" sqref="G23" type="list">
      <formula1>reference!$e$6:$e$13</formula1>
      <formula2>0</formula2>
    </dataValidation>
    <dataValidation allowBlank="true" errorStyle="stop" operator="between" showDropDown="false" showErrorMessage="false" showInputMessage="false" sqref="H23" type="list">
      <formula1>reference!$f$6:$f$9</formula1>
      <formula2>0</formula2>
    </dataValidation>
    <dataValidation allowBlank="true" errorStyle="stop" operator="between" showDropDown="false" showErrorMessage="false" showInputMessage="false" sqref="G24" type="list">
      <formula1>reference!$e$6:$e$13</formula1>
      <formula2>0</formula2>
    </dataValidation>
    <dataValidation allowBlank="true" errorStyle="stop" operator="between" showDropDown="false" showErrorMessage="false" showInputMessage="false" sqref="H24" type="list">
      <formula1>reference!$f$6:$f$9</formula1>
      <formula2>0</formula2>
    </dataValidation>
    <dataValidation allowBlank="true" errorStyle="stop" operator="between" showDropDown="false" showErrorMessage="false" showInputMessage="false" sqref="G25" type="list">
      <formula1>reference!$e$6:$e$13</formula1>
      <formula2>0</formula2>
    </dataValidation>
    <dataValidation allowBlank="true" errorStyle="stop" operator="between" showDropDown="false" showErrorMessage="false" showInputMessage="false" sqref="H25" type="list">
      <formula1>reference!$f$6:$f$9</formula1>
      <formula2>0</formula2>
    </dataValidation>
    <dataValidation allowBlank="true" errorStyle="stop" operator="between" showDropDown="false" showErrorMessage="false" showInputMessage="false" sqref="G26" type="list">
      <formula1>reference!$e$6:$e$13</formula1>
      <formula2>0</formula2>
    </dataValidation>
    <dataValidation allowBlank="true" errorStyle="stop" operator="between" showDropDown="false" showErrorMessage="false" showInputMessage="false" sqref="H26" type="list">
      <formula1>reference!$f$6:$f$9</formula1>
      <formula2>0</formula2>
    </dataValidation>
    <dataValidation allowBlank="true" errorStyle="stop" operator="between" showDropDown="false" showErrorMessage="false" showInputMessage="false" sqref="G27" type="list">
      <formula1>reference!$e$6:$e$13</formula1>
      <formula2>0</formula2>
    </dataValidation>
    <dataValidation allowBlank="true" errorStyle="stop" operator="between" showDropDown="false" showErrorMessage="false" showInputMessage="false" sqref="H27" type="list">
      <formula1>reference!$f$6:$f$9</formula1>
      <formula2>0</formula2>
    </dataValidation>
    <dataValidation allowBlank="true" errorStyle="stop" operator="between" showDropDown="false" showErrorMessage="false" showInputMessage="false" sqref="G28" type="list">
      <formula1>reference!$e$6:$e$13</formula1>
      <formula2>0</formula2>
    </dataValidation>
    <dataValidation allowBlank="true" errorStyle="stop" operator="between" showDropDown="false" showErrorMessage="false" showInputMessage="false" sqref="H28" type="list">
      <formula1>reference!$f$6:$f$9</formula1>
      <formula2>0</formula2>
    </dataValidation>
    <dataValidation allowBlank="true" errorStyle="stop" operator="between" showDropDown="false" showErrorMessage="false" showInputMessage="false" sqref="G29" type="list">
      <formula1>reference!$e$6:$e$13</formula1>
      <formula2>0</formula2>
    </dataValidation>
    <dataValidation allowBlank="true" errorStyle="stop" operator="between" showDropDown="false" showErrorMessage="false" showInputMessage="false" sqref="H29" type="list">
      <formula1>reference!$f$6:$f$9</formula1>
      <formula2>0</formula2>
    </dataValidation>
    <dataValidation allowBlank="true" errorStyle="stop" operator="between" showDropDown="false" showErrorMessage="false" showInputMessage="false" sqref="G30" type="list">
      <formula1>reference!$e$6:$e$13</formula1>
      <formula2>0</formula2>
    </dataValidation>
    <dataValidation allowBlank="true" errorStyle="stop" operator="between" showDropDown="false" showErrorMessage="false" showInputMessage="false" sqref="H30" type="list">
      <formula1>reference!$f$6:$f$9</formula1>
      <formula2>0</formula2>
    </dataValidation>
    <dataValidation allowBlank="true" errorStyle="stop" operator="between" showDropDown="false" showErrorMessage="false" showInputMessage="false" sqref="G31" type="list">
      <formula1>reference!$e$6:$e$13</formula1>
      <formula2>0</formula2>
    </dataValidation>
    <dataValidation allowBlank="true" errorStyle="stop" operator="between" showDropDown="false" showErrorMessage="false" showInputMessage="false" sqref="H31" type="list">
      <formula1>reference!$f$6:$f$9</formula1>
      <formula2>0</formula2>
    </dataValidation>
    <dataValidation allowBlank="true" errorStyle="stop" operator="between" showDropDown="false" showErrorMessage="false" showInputMessage="false" sqref="G32" type="list">
      <formula1>reference!$e$6:$e$13</formula1>
      <formula2>0</formula2>
    </dataValidation>
    <dataValidation allowBlank="true" errorStyle="stop" operator="between" showDropDown="false" showErrorMessage="false" showInputMessage="false" sqref="H32" type="list">
      <formula1>reference!$f$6:$f$9</formula1>
      <formula2>0</formula2>
    </dataValidation>
  </dataValidations>
  <hyperlinks>
    <hyperlink ref="B35" r:id="rId1" display="Visit mastt.com"/>
  </hyperlinks>
  <printOptions headings="false" gridLines="false" gridLinesSet="true" horizontalCentered="false" verticalCentered="false"/>
  <pageMargins left="0.3" right="0.3" top="0.4" bottom="0.4"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C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8"/>
    <col collapsed="false" customWidth="true" hidden="false" outlineLevel="0" max="3" min="3" style="0" width="72"/>
    <col collapsed="false" customWidth="true" hidden="false" outlineLevel="0" max="4" min="4" style="0" width="2.2"/>
  </cols>
  <sheetData>
    <row r="1" customFormat="false" ht="33.75" hidden="false" customHeight="true" outlineLevel="0" collapsed="false">
      <c r="B1" s="1" t="s">
        <v>151</v>
      </c>
      <c r="C1" s="1"/>
    </row>
    <row r="2" customFormat="false" ht="4.5" hidden="false" customHeight="true" outlineLevel="0" collapsed="false">
      <c r="B2" s="34"/>
      <c r="C2" s="34"/>
    </row>
    <row r="4" customFormat="false" ht="25.5" hidden="false" customHeight="true" outlineLevel="0" collapsed="false">
      <c r="B4" s="4" t="s">
        <v>152</v>
      </c>
      <c r="C4" s="4"/>
    </row>
    <row r="6" customFormat="false" ht="21.75" hidden="false" customHeight="true" outlineLevel="0" collapsed="false">
      <c r="B6" s="8" t="s">
        <v>153</v>
      </c>
      <c r="C6" s="8"/>
    </row>
    <row r="7" customFormat="false" ht="29.25" hidden="false" customHeight="true" outlineLevel="0" collapsed="false">
      <c r="B7" s="35" t="s">
        <v>154</v>
      </c>
      <c r="C7" s="36" t="s">
        <v>155</v>
      </c>
    </row>
    <row r="8" customFormat="false" ht="29.25" hidden="false" customHeight="true" outlineLevel="0" collapsed="false">
      <c r="B8" s="35" t="s">
        <v>156</v>
      </c>
      <c r="C8" s="36" t="s">
        <v>157</v>
      </c>
    </row>
    <row r="9" customFormat="false" ht="29.25" hidden="false" customHeight="true" outlineLevel="0" collapsed="false">
      <c r="B9" s="35" t="s">
        <v>158</v>
      </c>
      <c r="C9" s="36" t="s">
        <v>159</v>
      </c>
    </row>
    <row r="10" customFormat="false" ht="29.25" hidden="false" customHeight="true" outlineLevel="0" collapsed="false">
      <c r="B10" s="35" t="s">
        <v>160</v>
      </c>
      <c r="C10" s="36" t="s">
        <v>161</v>
      </c>
    </row>
    <row r="12" customFormat="false" ht="21.75" hidden="false" customHeight="true" outlineLevel="0" collapsed="false">
      <c r="B12" s="8" t="s">
        <v>162</v>
      </c>
      <c r="C12" s="8"/>
    </row>
    <row r="13" customFormat="false" ht="54.75" hidden="false" customHeight="true" outlineLevel="0" collapsed="false">
      <c r="B13" s="35" t="s">
        <v>163</v>
      </c>
      <c r="C13" s="36" t="s">
        <v>164</v>
      </c>
    </row>
    <row r="14" customFormat="false" ht="42" hidden="false" customHeight="true" outlineLevel="0" collapsed="false">
      <c r="B14" s="35" t="s">
        <v>165</v>
      </c>
      <c r="C14" s="36" t="s">
        <v>166</v>
      </c>
    </row>
    <row r="15" customFormat="false" ht="42" hidden="false" customHeight="true" outlineLevel="0" collapsed="false">
      <c r="B15" s="35" t="s">
        <v>167</v>
      </c>
      <c r="C15" s="36" t="s">
        <v>168</v>
      </c>
    </row>
    <row r="17" customFormat="false" ht="21.75" hidden="false" customHeight="true" outlineLevel="0" collapsed="false">
      <c r="B17" s="8" t="s">
        <v>169</v>
      </c>
      <c r="C17" s="8"/>
    </row>
    <row r="18" customFormat="false" ht="42" hidden="false" customHeight="true" outlineLevel="0" collapsed="false">
      <c r="B18" s="35" t="s">
        <v>170</v>
      </c>
      <c r="C18" s="36" t="s">
        <v>171</v>
      </c>
    </row>
    <row r="19" customFormat="false" ht="29.25" hidden="false" customHeight="true" outlineLevel="0" collapsed="false">
      <c r="B19" s="35" t="s">
        <v>172</v>
      </c>
      <c r="C19" s="36" t="s">
        <v>173</v>
      </c>
    </row>
    <row r="20" customFormat="false" ht="42" hidden="false" customHeight="true" outlineLevel="0" collapsed="false">
      <c r="B20" s="35" t="s">
        <v>174</v>
      </c>
      <c r="C20" s="36" t="s">
        <v>175</v>
      </c>
    </row>
    <row r="22" customFormat="false" ht="72.75" hidden="false" customHeight="true" outlineLevel="0" collapsed="false">
      <c r="B22" s="37" t="s">
        <v>176</v>
      </c>
      <c r="C22" s="37"/>
    </row>
    <row r="24" customFormat="false" ht="18" hidden="false" customHeight="true" outlineLevel="0" collapsed="false">
      <c r="B24" s="26" t="s">
        <v>74</v>
      </c>
      <c r="C24" s="26"/>
    </row>
  </sheetData>
  <mergeCells count="8">
    <mergeCell ref="B1:C1"/>
    <mergeCell ref="B2:C2"/>
    <mergeCell ref="B4:C4"/>
    <mergeCell ref="B6:C6"/>
    <mergeCell ref="B12:C12"/>
    <mergeCell ref="B17:C17"/>
    <mergeCell ref="B22:C22"/>
    <mergeCell ref="B24:C24"/>
  </mergeCells>
  <hyperlinks>
    <hyperlink ref="B24"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4"/>
    <col collapsed="false" customWidth="true" hidden="false" outlineLevel="0" max="3" min="3" style="0" width="16"/>
    <col collapsed="false" customWidth="true" hidden="false" outlineLevel="0" max="4" min="4" style="0" width="26"/>
    <col collapsed="false" customWidth="true" hidden="false" outlineLevel="0" max="5" min="5" style="0" width="28"/>
    <col collapsed="false" customWidth="true" hidden="false" outlineLevel="0" max="6" min="6" style="0" width="22"/>
  </cols>
  <sheetData>
    <row r="2" customFormat="false" ht="15" hidden="false" customHeight="false" outlineLevel="0" collapsed="false">
      <c r="B2" s="38" t="s">
        <v>177</v>
      </c>
    </row>
    <row r="5" customFormat="false" ht="15" hidden="false" customHeight="false" outlineLevel="0" collapsed="false">
      <c r="B5" s="39" t="s">
        <v>76</v>
      </c>
      <c r="C5" s="39" t="s">
        <v>77</v>
      </c>
      <c r="D5" s="39" t="s">
        <v>79</v>
      </c>
      <c r="E5" s="39" t="s">
        <v>128</v>
      </c>
      <c r="F5" s="39" t="s">
        <v>129</v>
      </c>
      <c r="H5" s="40" t="s">
        <v>85</v>
      </c>
    </row>
    <row r="6" customFormat="false" ht="15" hidden="false" customHeight="false" outlineLevel="0" collapsed="false">
      <c r="B6" s="40" t="s">
        <v>90</v>
      </c>
      <c r="C6" s="40" t="s">
        <v>106</v>
      </c>
      <c r="D6" s="40" t="s">
        <v>18</v>
      </c>
      <c r="E6" s="40" t="s">
        <v>178</v>
      </c>
      <c r="F6" s="40" t="s">
        <v>133</v>
      </c>
      <c r="H6" s="40" t="s">
        <v>109</v>
      </c>
    </row>
    <row r="7" customFormat="false" ht="15" hidden="false" customHeight="false" outlineLevel="0" collapsed="false">
      <c r="B7" s="40" t="s">
        <v>98</v>
      </c>
      <c r="C7" s="40" t="s">
        <v>83</v>
      </c>
      <c r="D7" s="40" t="s">
        <v>37</v>
      </c>
      <c r="E7" s="40" t="s">
        <v>145</v>
      </c>
      <c r="F7" s="40" t="s">
        <v>141</v>
      </c>
    </row>
    <row r="8" customFormat="false" ht="15" hidden="false" customHeight="false" outlineLevel="0" collapsed="false">
      <c r="B8" s="40" t="s">
        <v>82</v>
      </c>
      <c r="C8" s="40" t="s">
        <v>93</v>
      </c>
      <c r="D8" s="40" t="s">
        <v>39</v>
      </c>
      <c r="E8" s="40" t="s">
        <v>132</v>
      </c>
      <c r="F8" s="40" t="s">
        <v>138</v>
      </c>
    </row>
    <row r="9" customFormat="false" ht="15" hidden="false" customHeight="false" outlineLevel="0" collapsed="false">
      <c r="B9" s="40" t="s">
        <v>86</v>
      </c>
      <c r="D9" s="40" t="s">
        <v>41</v>
      </c>
      <c r="E9" s="40" t="s">
        <v>135</v>
      </c>
      <c r="F9" s="40" t="s">
        <v>179</v>
      </c>
    </row>
    <row r="10" customFormat="false" ht="15" hidden="false" customHeight="false" outlineLevel="0" collapsed="false">
      <c r="B10" s="40" t="s">
        <v>88</v>
      </c>
      <c r="D10" s="40" t="s">
        <v>43</v>
      </c>
      <c r="E10" s="40" t="s">
        <v>137</v>
      </c>
    </row>
    <row r="11" customFormat="false" ht="15" hidden="false" customHeight="false" outlineLevel="0" collapsed="false">
      <c r="B11" s="40" t="s">
        <v>92</v>
      </c>
      <c r="D11" s="40" t="s">
        <v>97</v>
      </c>
      <c r="E11" s="40" t="s">
        <v>140</v>
      </c>
    </row>
    <row r="12" customFormat="false" ht="15" hidden="false" customHeight="false" outlineLevel="0" collapsed="false">
      <c r="B12" s="40" t="s">
        <v>110</v>
      </c>
      <c r="D12" s="40" t="s">
        <v>112</v>
      </c>
      <c r="E12" s="40" t="s">
        <v>143</v>
      </c>
    </row>
    <row r="13" customFormat="false" ht="15" hidden="false" customHeight="false" outlineLevel="0" collapsed="false">
      <c r="B13" s="40" t="s">
        <v>102</v>
      </c>
      <c r="D13" s="40" t="s">
        <v>5</v>
      </c>
      <c r="E13" s="40" t="s">
        <v>180</v>
      </c>
    </row>
    <row r="14" customFormat="false" ht="15" hidden="false" customHeight="false" outlineLevel="0" collapsed="false">
      <c r="B14" s="40" t="s">
        <v>95</v>
      </c>
    </row>
    <row r="15" customFormat="false" ht="15" hidden="false" customHeight="false" outlineLevel="0" collapsed="false">
      <c r="B15" s="40" t="s">
        <v>100</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Template</cp:category>
  <dcterms:created xsi:type="dcterms:W3CDTF">2026-08-25T22:20:10Z</dcterms:created>
  <dc:creator>Mastt</dc:creator>
  <dc:description>Mastt global template - https://www.mastt.com/  (c) 2026 Mastt. Runs the session; the lessons live in the Lessons Learned Template. Establishes no fault. Not advice.</dc:description>
  <cp:keywords>Mastt lessons learned meeting lessons learned meeting template lessons learned meeting agenda project lessons learned retrospective template</cp:keywords>
  <dc:language>en-US</dc:language>
  <cp:lastModifiedBy/>
  <dcterms:modified xsi:type="dcterms:W3CDTF">2026-08-25T22:20:18Z</dcterms:modified>
  <cp:revision>0</cp:revision>
  <dc:subject>Lessons learned meeting for project management - run sheet with the questions to ask, what each attendee brings, an in-room capture grid, and the actions that leave with an owner. US terms</dc:subject>
  <dc:title>Lessons Learned Meeting Template</dc:title>
</cp:coreProperties>
</file>

<file path=docProps/custom.xml><?xml version="1.0" encoding="utf-8"?>
<Properties xmlns="http://schemas.openxmlformats.org/officeDocument/2006/custom-properties" xmlns:vt="http://schemas.openxmlformats.org/officeDocument/2006/docPropsVTypes"/>
</file>